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<sst xmlns="http://schemas.openxmlformats.org/spreadsheetml/2006/main" count="19" uniqueCount="19">
  <si>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</si>
  <si>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</si>
  <si>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</si>
  <si>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</si>
  <si>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</si>
  <si>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</si>
  <si>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</si>
  <si>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</si>
  <si>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</si>
  <si>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</si>
  <si>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Wydatki
ogółem (6+10)</t>
  </si>
  <si>
    <t>świadczenia społeczne</t>
  </si>
  <si>
    <t>do Uchwały Rady Miejskiej w Dobrym Mieście</t>
  </si>
  <si>
    <t>§</t>
  </si>
  <si>
    <t>Dochody budżetu państwa związane z realizacją zadań zleconych</t>
  </si>
  <si>
    <t>nr……………. z dnia……………….</t>
  </si>
  <si>
    <t>Załącznik nr 5</t>
  </si>
  <si>
    <t>Dochody-dotacje
ogółem</t>
  </si>
  <si>
    <t>Dochody i wydatki związane z realizacją zadań z zakresu administracji rządowej i innych zadań zleconych odrębnymi ustawami    w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</si>
</sst>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43" fontId="9" fillId="0" borderId="11" xfId="52" applyNumberFormat="1" applyFont="1" applyBorder="1" applyAlignment="1">
      <alignment vertical="center"/>
      <protection/>
    </xf>
    <xf numFmtId="43" fontId="9" fillId="0" borderId="10" xfId="52" applyNumberFormat="1" applyFont="1" applyBorder="1" applyAlignment="1">
      <alignment vertical="center"/>
      <protection/>
    </xf>
    <xf numFmtId="43" fontId="6" fillId="0" borderId="12" xfId="52" applyNumberFormat="1" applyFont="1" applyBorder="1" applyAlignment="1">
      <alignment vertical="center"/>
      <protection/>
    </xf>
    <xf numFmtId="43" fontId="4" fillId="0" borderId="11" xfId="52" applyNumberFormat="1" applyFont="1" applyBorder="1" applyAlignment="1">
      <alignment horizontal="center" vertical="center"/>
      <protection/>
    </xf>
    <xf numFmtId="43" fontId="4" fillId="0" borderId="11" xfId="52" applyNumberFormat="1" applyFont="1" applyBorder="1" applyAlignment="1">
      <alignment vertical="center"/>
      <protection/>
    </xf>
    <xf numFmtId="43" fontId="6" fillId="0" borderId="11" xfId="52" applyNumberFormat="1" applyFont="1" applyBorder="1" applyAlignment="1">
      <alignment vertical="center"/>
      <protection/>
    </xf>
    <xf numFmtId="43" fontId="4" fillId="0" borderId="12" xfId="52" applyNumberFormat="1" applyFont="1" applyBorder="1" applyAlignment="1">
      <alignment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4" fillId="0" borderId="11" xfId="52" applyNumberFormat="1" applyFont="1" applyBorder="1" applyAlignment="1">
      <alignment horizontal="center" vertical="center"/>
      <protection/>
    </xf>
    <xf numFmtId="0" fontId="6" fillId="0" borderId="11" xfId="52" applyNumberFormat="1" applyFont="1" applyBorder="1" applyAlignment="1">
      <alignment horizontal="center" vertical="center"/>
      <protection/>
    </xf>
    <xf numFmtId="0" fontId="4" fillId="0" borderId="12" xfId="52" applyNumberFormat="1" applyFont="1" applyBorder="1" applyAlignment="1">
      <alignment horizontal="center" vertical="center"/>
      <protection/>
    </xf>
    <xf numFmtId="43" fontId="6" fillId="0" borderId="10" xfId="52" applyNumberFormat="1" applyFont="1" applyBorder="1" applyAlignment="1">
      <alignment horizontal="center" vertical="center"/>
      <protection/>
    </xf>
    <xf numFmtId="0" fontId="6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8" fillId="0" borderId="0" xfId="52" applyFont="1" applyAlignment="1">
      <alignment horizontal="center" vertical="center" wrapText="1"/>
      <protection/>
    </xf>
    <xf numFmtId="0" fontId="6" fillId="32" borderId="13" xfId="52" applyFont="1" applyFill="1" applyBorder="1" applyAlignment="1">
      <alignment horizontal="center" vertical="center" wrapText="1"/>
      <protection/>
    </xf>
    <xf numFmtId="0" fontId="9" fillId="32" borderId="14" xfId="52" applyFont="1" applyFill="1" applyBorder="1" applyAlignment="1">
      <alignment horizontal="center" vertical="center" wrapText="1"/>
      <protection/>
    </xf>
    <xf numFmtId="0" fontId="9" fillId="32" borderId="15" xfId="52" applyFont="1" applyFill="1" applyBorder="1" applyAlignment="1">
      <alignment horizontal="center" vertical="center" wrapText="1"/>
      <protection/>
    </xf>
    <xf numFmtId="0" fontId="9" fillId="32" borderId="16" xfId="52" applyFont="1" applyFill="1" applyBorder="1" applyAlignment="1">
      <alignment horizontal="center" vertical="center" wrapText="1"/>
      <protection/>
    </xf>
    <xf numFmtId="0" fontId="6" fillId="32" borderId="17" xfId="52" applyFont="1" applyFill="1" applyBorder="1" applyAlignment="1">
      <alignment horizontal="center" vertical="center" wrapText="1"/>
      <protection/>
    </xf>
    <xf numFmtId="0" fontId="6" fillId="32" borderId="18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Normal="75" zoomScaleSheetLayoutView="100" zoomScalePageLayoutView="0" workbookViewId="0" topLeftCell="A76">
      <selection activeCell="H37" sqref="H37"/>
    </sheetView>
  </sheetViews>
  <sheetFormatPr defaultColWidth="9.140625" defaultRowHeight="12.75"/>
  <cols>
    <col min="1" max="1" width="5.421875" style="1" customWidth="1"/>
    <col min="2" max="2" width="14.57421875" style="1" bestFit="1" customWidth="1"/>
    <col min="3" max="3" width="7.421875" style="1" customWidth="1"/>
    <col min="4" max="4" width="14.8515625" style="1" customWidth="1"/>
    <col min="5" max="5" width="15.28125" style="1" customWidth="1"/>
    <col min="6" max="6" width="14.8515625" style="1" customWidth="1"/>
    <col min="7" max="7" width="16.140625" style="1" customWidth="1"/>
    <col min="8" max="8" width="15.8515625" style="1" customWidth="1"/>
    <col min="9" max="9" width="15.421875" style="1" customWidth="1"/>
    <col min="10" max="10" width="14.28125" style="1" customWidth="1"/>
    <col min="11" max="11" width="14.421875" style="1" customWidth="1"/>
    <col min="12" max="16384" width="9.140625" style="1" customWidth="1"/>
  </cols>
  <sheetData>
    <row r="1" spans="8:11" ht="12.75">
      <c r="H1" s="23" t="s">
        <v>16</v>
      </c>
      <c r="I1" s="23"/>
      <c r="J1" s="23"/>
      <c r="K1" s="23"/>
    </row>
    <row r="2" spans="8:11" ht="12.75">
      <c r="H2" s="23" t="s">
        <v>12</v>
      </c>
      <c r="I2" s="23"/>
      <c r="J2" s="23"/>
      <c r="K2" s="23"/>
    </row>
    <row r="3" spans="8:11" ht="12.75">
      <c r="H3" s="23" t="s">
        <v>15</v>
      </c>
      <c r="I3" s="23"/>
      <c r="J3" s="23"/>
      <c r="K3" s="23"/>
    </row>
    <row r="4" spans="8:11" ht="12.75">
      <c r="H4" s="2"/>
      <c r="I4" s="2"/>
      <c r="J4" s="2"/>
      <c r="K4" s="2"/>
    </row>
    <row r="5" spans="1:11" ht="48.7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 thickBot="1">
      <c r="A6" s="3"/>
      <c r="B6" s="3"/>
      <c r="C6" s="3"/>
      <c r="D6" s="3"/>
      <c r="E6" s="3"/>
      <c r="F6" s="3"/>
      <c r="G6" s="4"/>
      <c r="H6" s="4"/>
      <c r="I6" s="4"/>
      <c r="J6" s="4"/>
      <c r="K6" s="5" t="s">
        <v>3</v>
      </c>
    </row>
    <row r="7" spans="1:11" ht="20.25" customHeight="1" thickBot="1">
      <c r="A7" s="21" t="s">
        <v>0</v>
      </c>
      <c r="B7" s="21" t="s">
        <v>1</v>
      </c>
      <c r="C7" s="21" t="s">
        <v>13</v>
      </c>
      <c r="D7" s="22" t="s">
        <v>17</v>
      </c>
      <c r="E7" s="22" t="s">
        <v>10</v>
      </c>
      <c r="F7" s="25" t="s">
        <v>4</v>
      </c>
      <c r="G7" s="29"/>
      <c r="H7" s="29"/>
      <c r="I7" s="29"/>
      <c r="J7" s="30"/>
      <c r="K7" s="26" t="s">
        <v>14</v>
      </c>
    </row>
    <row r="8" spans="1:11" ht="15.75" customHeight="1" thickBot="1">
      <c r="A8" s="21"/>
      <c r="B8" s="21"/>
      <c r="C8" s="21"/>
      <c r="D8" s="21"/>
      <c r="E8" s="22"/>
      <c r="F8" s="22" t="s">
        <v>7</v>
      </c>
      <c r="G8" s="22" t="s">
        <v>2</v>
      </c>
      <c r="H8" s="22"/>
      <c r="I8" s="22"/>
      <c r="J8" s="25" t="s">
        <v>8</v>
      </c>
      <c r="K8" s="27"/>
    </row>
    <row r="9" spans="1:11" ht="31.5" customHeight="1" thickBot="1">
      <c r="A9" s="21"/>
      <c r="B9" s="21"/>
      <c r="C9" s="21"/>
      <c r="D9" s="21"/>
      <c r="E9" s="22"/>
      <c r="F9" s="22"/>
      <c r="G9" s="8" t="s">
        <v>5</v>
      </c>
      <c r="H9" s="8" t="s">
        <v>6</v>
      </c>
      <c r="I9" s="8" t="s">
        <v>11</v>
      </c>
      <c r="J9" s="25"/>
      <c r="K9" s="28"/>
    </row>
    <row r="10" spans="1:11" ht="18" customHeight="1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24" customHeight="1">
      <c r="A11" s="16">
        <v>750</v>
      </c>
      <c r="B11" s="16"/>
      <c r="C11" s="16"/>
      <c r="D11" s="11">
        <f>D12</f>
        <v>94225</v>
      </c>
      <c r="E11" s="11">
        <f>E12</f>
        <v>94225</v>
      </c>
      <c r="F11" s="11">
        <f>F12</f>
        <v>94225</v>
      </c>
      <c r="G11" s="11">
        <f>G12</f>
        <v>78825</v>
      </c>
      <c r="H11" s="11">
        <f>H12</f>
        <v>15400</v>
      </c>
      <c r="I11" s="11">
        <v>0</v>
      </c>
      <c r="J11" s="11">
        <v>0</v>
      </c>
      <c r="K11" s="11">
        <f>K12</f>
        <v>1000</v>
      </c>
    </row>
    <row r="12" spans="1:11" ht="19.5" customHeight="1">
      <c r="A12" s="17"/>
      <c r="B12" s="17">
        <v>75011</v>
      </c>
      <c r="C12" s="17"/>
      <c r="D12" s="13">
        <f>D13</f>
        <v>94225</v>
      </c>
      <c r="E12" s="13">
        <f>SUM(E15:E18)</f>
        <v>94225</v>
      </c>
      <c r="F12" s="13">
        <f>SUM(F15:F18)</f>
        <v>94225</v>
      </c>
      <c r="G12" s="13">
        <f>SUM(G15:G18)</f>
        <v>78825</v>
      </c>
      <c r="H12" s="13">
        <f>SUM(H15:H18)</f>
        <v>15400</v>
      </c>
      <c r="I12" s="13">
        <v>0</v>
      </c>
      <c r="J12" s="13">
        <v>0</v>
      </c>
      <c r="K12" s="13">
        <f>K14</f>
        <v>1000</v>
      </c>
    </row>
    <row r="13" spans="1:11" ht="19.5" customHeight="1">
      <c r="A13" s="17"/>
      <c r="B13" s="17"/>
      <c r="C13" s="17">
        <v>2010</v>
      </c>
      <c r="D13" s="13">
        <v>94225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9.5" customHeight="1">
      <c r="A14" s="17"/>
      <c r="B14" s="17"/>
      <c r="C14" s="17">
        <v>2350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1000</v>
      </c>
    </row>
    <row r="15" spans="1:11" ht="19.5" customHeight="1">
      <c r="A15" s="17"/>
      <c r="B15" s="17"/>
      <c r="C15" s="17">
        <v>4010</v>
      </c>
      <c r="D15" s="13">
        <v>0</v>
      </c>
      <c r="E15" s="13">
        <v>73825</v>
      </c>
      <c r="F15" s="13">
        <f>E15</f>
        <v>73825</v>
      </c>
      <c r="G15" s="13">
        <f>E15</f>
        <v>73825</v>
      </c>
      <c r="H15" s="13">
        <v>0</v>
      </c>
      <c r="I15" s="13">
        <v>0</v>
      </c>
      <c r="J15" s="13">
        <v>0</v>
      </c>
      <c r="K15" s="13">
        <v>0</v>
      </c>
    </row>
    <row r="16" spans="1:11" ht="19.5" customHeight="1">
      <c r="A16" s="17"/>
      <c r="B16" s="17"/>
      <c r="C16" s="17">
        <v>4040</v>
      </c>
      <c r="D16" s="13">
        <v>0</v>
      </c>
      <c r="E16" s="13">
        <v>5000</v>
      </c>
      <c r="F16" s="13">
        <f>E16</f>
        <v>5000</v>
      </c>
      <c r="G16" s="13">
        <f>E16</f>
        <v>5000</v>
      </c>
      <c r="H16" s="13">
        <v>0</v>
      </c>
      <c r="I16" s="13">
        <v>0</v>
      </c>
      <c r="J16" s="13">
        <v>0</v>
      </c>
      <c r="K16" s="13">
        <v>0</v>
      </c>
    </row>
    <row r="17" spans="1:11" ht="19.5" customHeight="1">
      <c r="A17" s="17"/>
      <c r="B17" s="17"/>
      <c r="C17" s="17">
        <v>4110</v>
      </c>
      <c r="D17" s="13">
        <v>0</v>
      </c>
      <c r="E17" s="13">
        <v>13500</v>
      </c>
      <c r="F17" s="13">
        <f>E17</f>
        <v>13500</v>
      </c>
      <c r="G17" s="13">
        <v>0</v>
      </c>
      <c r="H17" s="13">
        <f>E17</f>
        <v>13500</v>
      </c>
      <c r="I17" s="13">
        <v>0</v>
      </c>
      <c r="J17" s="13">
        <v>0</v>
      </c>
      <c r="K17" s="13">
        <v>0</v>
      </c>
    </row>
    <row r="18" spans="1:11" ht="19.5" customHeight="1">
      <c r="A18" s="17"/>
      <c r="B18" s="17"/>
      <c r="C18" s="17">
        <v>4120</v>
      </c>
      <c r="D18" s="13">
        <v>0</v>
      </c>
      <c r="E18" s="13">
        <v>1900</v>
      </c>
      <c r="F18" s="13">
        <f>E18</f>
        <v>1900</v>
      </c>
      <c r="G18" s="13">
        <v>0</v>
      </c>
      <c r="H18" s="13">
        <f>E18</f>
        <v>1900</v>
      </c>
      <c r="I18" s="13">
        <v>0</v>
      </c>
      <c r="J18" s="13">
        <v>0</v>
      </c>
      <c r="K18" s="13">
        <v>0</v>
      </c>
    </row>
    <row r="19" spans="1:11" ht="18.75" customHeight="1">
      <c r="A19" s="18">
        <v>751</v>
      </c>
      <c r="B19" s="18"/>
      <c r="C19" s="18"/>
      <c r="D19" s="14">
        <f>D20</f>
        <v>3228</v>
      </c>
      <c r="E19" s="14">
        <f>E20</f>
        <v>3228</v>
      </c>
      <c r="F19" s="14">
        <f>F20</f>
        <v>3228</v>
      </c>
      <c r="G19" s="14">
        <f>G20</f>
        <v>2400</v>
      </c>
      <c r="H19" s="14">
        <f>H20</f>
        <v>413</v>
      </c>
      <c r="I19" s="13">
        <v>0</v>
      </c>
      <c r="J19" s="13">
        <v>0</v>
      </c>
      <c r="K19" s="14">
        <v>0</v>
      </c>
    </row>
    <row r="20" spans="1:11" ht="19.5" customHeight="1">
      <c r="A20" s="17"/>
      <c r="B20" s="17">
        <v>75101</v>
      </c>
      <c r="C20" s="17"/>
      <c r="D20" s="13">
        <f>D21</f>
        <v>3228</v>
      </c>
      <c r="E20" s="13">
        <f>E22++E23+E24</f>
        <v>3228</v>
      </c>
      <c r="F20" s="13">
        <f>F22++F23+F24</f>
        <v>3228</v>
      </c>
      <c r="G20" s="13">
        <f>G22++G23+G24</f>
        <v>2400</v>
      </c>
      <c r="H20" s="13">
        <f>H22+H23+H24</f>
        <v>413</v>
      </c>
      <c r="I20" s="13">
        <v>0</v>
      </c>
      <c r="J20" s="13">
        <v>0</v>
      </c>
      <c r="K20" s="13">
        <v>0</v>
      </c>
    </row>
    <row r="21" spans="1:11" ht="19.5" customHeight="1">
      <c r="A21" s="17"/>
      <c r="B21" s="17"/>
      <c r="C21" s="17">
        <v>2010</v>
      </c>
      <c r="D21" s="13">
        <v>3228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9.5" customHeight="1">
      <c r="A22" s="17"/>
      <c r="B22" s="17"/>
      <c r="C22" s="17">
        <v>4110</v>
      </c>
      <c r="D22" s="13">
        <v>0</v>
      </c>
      <c r="E22" s="13">
        <v>413</v>
      </c>
      <c r="F22" s="13">
        <f>E22</f>
        <v>413</v>
      </c>
      <c r="G22" s="13">
        <v>0</v>
      </c>
      <c r="H22" s="13">
        <f>E22</f>
        <v>413</v>
      </c>
      <c r="I22" s="13">
        <v>0</v>
      </c>
      <c r="J22" s="13">
        <v>0</v>
      </c>
      <c r="K22" s="13">
        <v>0</v>
      </c>
    </row>
    <row r="23" spans="1:11" ht="19.5" customHeight="1">
      <c r="A23" s="19"/>
      <c r="B23" s="19"/>
      <c r="C23" s="19">
        <v>4170</v>
      </c>
      <c r="D23" s="15">
        <v>0</v>
      </c>
      <c r="E23" s="15">
        <v>2400</v>
      </c>
      <c r="F23" s="13">
        <f>E23</f>
        <v>2400</v>
      </c>
      <c r="G23" s="13">
        <f>E23</f>
        <v>2400</v>
      </c>
      <c r="H23" s="15">
        <v>0</v>
      </c>
      <c r="I23" s="13">
        <v>0</v>
      </c>
      <c r="J23" s="13">
        <v>0</v>
      </c>
      <c r="K23" s="15">
        <v>0</v>
      </c>
    </row>
    <row r="24" spans="1:11" ht="19.5" customHeight="1">
      <c r="A24" s="17"/>
      <c r="B24" s="17"/>
      <c r="C24" s="17">
        <v>4210</v>
      </c>
      <c r="D24" s="13">
        <v>0</v>
      </c>
      <c r="E24" s="13">
        <v>415</v>
      </c>
      <c r="F24" s="13">
        <f>E24</f>
        <v>415</v>
      </c>
      <c r="G24" s="13">
        <v>0</v>
      </c>
      <c r="H24" s="13">
        <v>0</v>
      </c>
      <c r="I24" s="13">
        <v>0</v>
      </c>
      <c r="J24" s="13">
        <v>0</v>
      </c>
      <c r="K24" s="15">
        <v>0</v>
      </c>
    </row>
    <row r="25" spans="1:11" ht="13.5" customHeight="1">
      <c r="A25" s="18">
        <v>851</v>
      </c>
      <c r="B25" s="18"/>
      <c r="C25" s="18"/>
      <c r="D25" s="14">
        <f>D26</f>
        <v>428</v>
      </c>
      <c r="E25" s="14">
        <f>E26</f>
        <v>428</v>
      </c>
      <c r="F25" s="14">
        <f>F26</f>
        <v>428</v>
      </c>
      <c r="G25" s="14">
        <f>G26</f>
        <v>0</v>
      </c>
      <c r="H25" s="14">
        <f>H26</f>
        <v>0</v>
      </c>
      <c r="I25" s="14">
        <v>0</v>
      </c>
      <c r="J25" s="14">
        <v>0</v>
      </c>
      <c r="K25" s="14">
        <v>0</v>
      </c>
    </row>
    <row r="26" spans="1:11" ht="13.5" customHeight="1">
      <c r="A26" s="17"/>
      <c r="B26" s="17">
        <v>85195</v>
      </c>
      <c r="C26" s="17"/>
      <c r="D26" s="13">
        <f>D27</f>
        <v>428</v>
      </c>
      <c r="E26" s="13">
        <f>E27+E28+E29</f>
        <v>428</v>
      </c>
      <c r="F26" s="13">
        <f aca="true" t="shared" si="0" ref="F26:K26">F27+F28+F29</f>
        <v>428</v>
      </c>
      <c r="G26" s="13">
        <f t="shared" si="0"/>
        <v>0</v>
      </c>
      <c r="H26" s="13">
        <f t="shared" si="0"/>
        <v>0</v>
      </c>
      <c r="I26" s="13">
        <f t="shared" si="0"/>
        <v>0</v>
      </c>
      <c r="J26" s="13">
        <f t="shared" si="0"/>
        <v>0</v>
      </c>
      <c r="K26" s="13">
        <f t="shared" si="0"/>
        <v>0</v>
      </c>
    </row>
    <row r="27" spans="1:11" ht="13.5" customHeight="1">
      <c r="A27" s="17"/>
      <c r="B27" s="17"/>
      <c r="C27" s="17">
        <v>2010</v>
      </c>
      <c r="D27" s="13">
        <v>428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3.5" customHeight="1">
      <c r="A28" s="17"/>
      <c r="B28" s="17"/>
      <c r="C28" s="17">
        <v>4300</v>
      </c>
      <c r="D28" s="13">
        <v>0</v>
      </c>
      <c r="E28" s="13">
        <v>170</v>
      </c>
      <c r="F28" s="13">
        <f>E28</f>
        <v>170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3.5" customHeight="1">
      <c r="A29" s="17"/>
      <c r="B29" s="17"/>
      <c r="C29" s="17">
        <v>4410</v>
      </c>
      <c r="D29" s="13">
        <v>0</v>
      </c>
      <c r="E29" s="13">
        <v>258</v>
      </c>
      <c r="F29" s="13">
        <f>E29</f>
        <v>258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27.75" customHeight="1">
      <c r="A30" s="18">
        <v>852</v>
      </c>
      <c r="B30" s="18"/>
      <c r="C30" s="18"/>
      <c r="D30" s="14">
        <f>D31+D48+D51+D55</f>
        <v>841461</v>
      </c>
      <c r="E30" s="14">
        <f aca="true" t="shared" si="1" ref="E30:K30">E31+E48+E51+E55</f>
        <v>841461</v>
      </c>
      <c r="F30" s="14">
        <f t="shared" si="1"/>
        <v>841461</v>
      </c>
      <c r="G30" s="14">
        <f t="shared" si="1"/>
        <v>424638</v>
      </c>
      <c r="H30" s="14">
        <f t="shared" si="1"/>
        <v>74285</v>
      </c>
      <c r="I30" s="14">
        <f t="shared" si="1"/>
        <v>270</v>
      </c>
      <c r="J30" s="14">
        <f t="shared" si="1"/>
        <v>0</v>
      </c>
      <c r="K30" s="14">
        <f t="shared" si="1"/>
        <v>3814</v>
      </c>
    </row>
    <row r="31" spans="1:11" ht="23.25" customHeight="1">
      <c r="A31" s="17"/>
      <c r="B31" s="17">
        <v>85203</v>
      </c>
      <c r="C31" s="17"/>
      <c r="D31" s="13">
        <f>D32+D41</f>
        <v>699930</v>
      </c>
      <c r="E31" s="13">
        <f aca="true" t="shared" si="2" ref="E31:J31">SUM(E34:E47)</f>
        <v>699930</v>
      </c>
      <c r="F31" s="13">
        <f t="shared" si="2"/>
        <v>699930</v>
      </c>
      <c r="G31" s="13">
        <f t="shared" si="2"/>
        <v>396338</v>
      </c>
      <c r="H31" s="13">
        <f t="shared" si="2"/>
        <v>74285</v>
      </c>
      <c r="I31" s="13">
        <f t="shared" si="2"/>
        <v>0</v>
      </c>
      <c r="J31" s="13">
        <f t="shared" si="2"/>
        <v>0</v>
      </c>
      <c r="K31" s="13">
        <f>SUM(K32:K47)</f>
        <v>2035</v>
      </c>
    </row>
    <row r="32" spans="1:11" ht="21" customHeight="1">
      <c r="A32" s="17"/>
      <c r="B32" s="17"/>
      <c r="C32" s="17">
        <v>2010</v>
      </c>
      <c r="D32" s="13">
        <v>699930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18" customHeight="1">
      <c r="A33" s="17"/>
      <c r="B33" s="17"/>
      <c r="C33" s="17">
        <v>2350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2035</v>
      </c>
    </row>
    <row r="34" spans="1:11" ht="18" customHeight="1">
      <c r="A34" s="17"/>
      <c r="B34" s="17"/>
      <c r="C34" s="17">
        <v>4010</v>
      </c>
      <c r="D34" s="13">
        <v>0</v>
      </c>
      <c r="E34" s="13">
        <v>369943</v>
      </c>
      <c r="F34" s="13">
        <f>E34</f>
        <v>369943</v>
      </c>
      <c r="G34" s="13">
        <f>F34</f>
        <v>369943</v>
      </c>
      <c r="H34" s="13">
        <v>0</v>
      </c>
      <c r="I34" s="13">
        <v>0</v>
      </c>
      <c r="J34" s="13">
        <v>0</v>
      </c>
      <c r="K34" s="13">
        <v>0</v>
      </c>
    </row>
    <row r="35" spans="1:11" ht="18" customHeight="1">
      <c r="A35" s="17"/>
      <c r="B35" s="17"/>
      <c r="C35" s="17">
        <v>4040</v>
      </c>
      <c r="D35" s="13">
        <v>0</v>
      </c>
      <c r="E35" s="13">
        <v>26395</v>
      </c>
      <c r="F35" s="13">
        <f aca="true" t="shared" si="3" ref="F35:F47">E35</f>
        <v>26395</v>
      </c>
      <c r="G35" s="13">
        <f>F35</f>
        <v>26395</v>
      </c>
      <c r="H35" s="13">
        <v>0</v>
      </c>
      <c r="I35" s="13">
        <v>0</v>
      </c>
      <c r="J35" s="13">
        <v>0</v>
      </c>
      <c r="K35" s="13">
        <v>0</v>
      </c>
    </row>
    <row r="36" spans="1:11" ht="18" customHeight="1">
      <c r="A36" s="17"/>
      <c r="B36" s="17"/>
      <c r="C36" s="17">
        <v>4110</v>
      </c>
      <c r="D36" s="13">
        <v>0</v>
      </c>
      <c r="E36" s="13">
        <v>67125</v>
      </c>
      <c r="F36" s="13">
        <f t="shared" si="3"/>
        <v>67125</v>
      </c>
      <c r="G36" s="13">
        <v>0</v>
      </c>
      <c r="H36" s="13">
        <f>F36</f>
        <v>67125</v>
      </c>
      <c r="I36" s="13">
        <v>0</v>
      </c>
      <c r="J36" s="13">
        <v>0</v>
      </c>
      <c r="K36" s="13">
        <v>0</v>
      </c>
    </row>
    <row r="37" spans="1:11" ht="17.25" customHeight="1">
      <c r="A37" s="17"/>
      <c r="B37" s="17"/>
      <c r="C37" s="17">
        <v>4120</v>
      </c>
      <c r="D37" s="13">
        <v>0</v>
      </c>
      <c r="E37" s="13">
        <v>7160</v>
      </c>
      <c r="F37" s="13">
        <f t="shared" si="3"/>
        <v>7160</v>
      </c>
      <c r="G37" s="13">
        <v>0</v>
      </c>
      <c r="H37" s="13">
        <f>F37</f>
        <v>7160</v>
      </c>
      <c r="I37" s="13">
        <v>0</v>
      </c>
      <c r="J37" s="13">
        <v>0</v>
      </c>
      <c r="K37" s="13">
        <v>0</v>
      </c>
    </row>
    <row r="38" spans="1:11" ht="18" customHeight="1">
      <c r="A38" s="17"/>
      <c r="B38" s="17"/>
      <c r="C38" s="17">
        <v>4210</v>
      </c>
      <c r="D38" s="13">
        <v>0</v>
      </c>
      <c r="E38" s="13">
        <v>51089</v>
      </c>
      <c r="F38" s="13">
        <f t="shared" si="3"/>
        <v>51089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18" customHeight="1">
      <c r="A39" s="17"/>
      <c r="B39" s="17"/>
      <c r="C39" s="17">
        <v>4220</v>
      </c>
      <c r="D39" s="13">
        <v>0</v>
      </c>
      <c r="E39" s="13">
        <v>40000</v>
      </c>
      <c r="F39" s="13">
        <f t="shared" si="3"/>
        <v>40000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17.25" customHeight="1">
      <c r="A40" s="17"/>
      <c r="B40" s="17"/>
      <c r="C40" s="17">
        <v>4260</v>
      </c>
      <c r="D40" s="13">
        <v>0</v>
      </c>
      <c r="E40" s="13">
        <v>12000</v>
      </c>
      <c r="F40" s="13">
        <f t="shared" si="3"/>
        <v>12000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16.5" customHeight="1">
      <c r="A41" s="17"/>
      <c r="B41" s="17"/>
      <c r="C41" s="17">
        <v>4270</v>
      </c>
      <c r="D41" s="13">
        <v>0</v>
      </c>
      <c r="E41" s="13">
        <v>5000</v>
      </c>
      <c r="F41" s="13">
        <f t="shared" si="3"/>
        <v>5000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18" customHeight="1">
      <c r="A42" s="17"/>
      <c r="B42" s="17"/>
      <c r="C42" s="17">
        <v>4280</v>
      </c>
      <c r="D42" s="13">
        <v>0</v>
      </c>
      <c r="E42" s="13">
        <v>400</v>
      </c>
      <c r="F42" s="13">
        <f t="shared" si="3"/>
        <v>400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17.25" customHeight="1">
      <c r="A43" s="17"/>
      <c r="B43" s="17"/>
      <c r="C43" s="17">
        <v>4300</v>
      </c>
      <c r="D43" s="13">
        <v>0</v>
      </c>
      <c r="E43" s="13">
        <v>99000</v>
      </c>
      <c r="F43" s="13">
        <f t="shared" si="3"/>
        <v>99000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18" customHeight="1">
      <c r="A44" s="17"/>
      <c r="B44" s="17"/>
      <c r="C44" s="17">
        <v>4360</v>
      </c>
      <c r="D44" s="13">
        <v>0</v>
      </c>
      <c r="E44" s="13">
        <v>2400</v>
      </c>
      <c r="F44" s="13">
        <f t="shared" si="3"/>
        <v>2400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ht="17.25" customHeight="1">
      <c r="A45" s="17"/>
      <c r="B45" s="17"/>
      <c r="C45" s="17">
        <v>4410</v>
      </c>
      <c r="D45" s="13">
        <v>0</v>
      </c>
      <c r="E45" s="13">
        <v>4000</v>
      </c>
      <c r="F45" s="13">
        <f t="shared" si="3"/>
        <v>4000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18" customHeight="1">
      <c r="A46" s="17"/>
      <c r="B46" s="17"/>
      <c r="C46" s="17">
        <v>4440</v>
      </c>
      <c r="D46" s="13">
        <v>0</v>
      </c>
      <c r="E46" s="13">
        <v>11418</v>
      </c>
      <c r="F46" s="13">
        <f t="shared" si="3"/>
        <v>11418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17.25" customHeight="1">
      <c r="A47" s="17"/>
      <c r="B47" s="17"/>
      <c r="C47" s="17">
        <v>4700</v>
      </c>
      <c r="D47" s="13">
        <v>0</v>
      </c>
      <c r="E47" s="13">
        <v>4000</v>
      </c>
      <c r="F47" s="13">
        <f t="shared" si="3"/>
        <v>4000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17.25" customHeight="1">
      <c r="A48" s="19"/>
      <c r="B48" s="19">
        <v>85213</v>
      </c>
      <c r="C48" s="19"/>
      <c r="D48" s="15">
        <f>D49</f>
        <v>112384</v>
      </c>
      <c r="E48" s="15">
        <f>E50</f>
        <v>112384</v>
      </c>
      <c r="F48" s="15">
        <f>F50</f>
        <v>112384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7.25" customHeight="1">
      <c r="A49" s="17"/>
      <c r="B49" s="17"/>
      <c r="C49" s="17">
        <v>2010</v>
      </c>
      <c r="D49" s="13">
        <v>112384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7.25" customHeight="1">
      <c r="A50" s="17"/>
      <c r="B50" s="17"/>
      <c r="C50" s="17">
        <v>4130</v>
      </c>
      <c r="D50" s="13">
        <v>0</v>
      </c>
      <c r="E50" s="13">
        <v>112384</v>
      </c>
      <c r="F50" s="13">
        <f>E50</f>
        <v>112384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ht="17.25" customHeight="1">
      <c r="A51" s="17"/>
      <c r="B51" s="17">
        <v>85219</v>
      </c>
      <c r="C51" s="17"/>
      <c r="D51" s="13">
        <f>D52</f>
        <v>272</v>
      </c>
      <c r="E51" s="13">
        <f>SUM(E53:E54)</f>
        <v>272</v>
      </c>
      <c r="F51" s="13">
        <f>SUM(F53:F54)</f>
        <v>272</v>
      </c>
      <c r="G51" s="13">
        <f aca="true" t="shared" si="4" ref="F51:K51">G53</f>
        <v>0</v>
      </c>
      <c r="H51" s="13">
        <f t="shared" si="4"/>
        <v>0</v>
      </c>
      <c r="I51" s="13">
        <f t="shared" si="4"/>
        <v>270</v>
      </c>
      <c r="J51" s="13">
        <f t="shared" si="4"/>
        <v>0</v>
      </c>
      <c r="K51" s="13">
        <f t="shared" si="4"/>
        <v>0</v>
      </c>
    </row>
    <row r="52" spans="1:11" ht="17.25" customHeight="1">
      <c r="A52" s="17"/>
      <c r="B52" s="17"/>
      <c r="C52" s="17">
        <v>2010</v>
      </c>
      <c r="D52" s="13">
        <v>272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ht="17.25" customHeight="1">
      <c r="A53" s="17"/>
      <c r="B53" s="17"/>
      <c r="C53" s="17">
        <v>3110</v>
      </c>
      <c r="D53" s="13">
        <v>0</v>
      </c>
      <c r="E53" s="13">
        <v>270</v>
      </c>
      <c r="F53" s="13">
        <f>E53</f>
        <v>270</v>
      </c>
      <c r="G53" s="13">
        <v>0</v>
      </c>
      <c r="H53" s="13">
        <v>0</v>
      </c>
      <c r="I53" s="13">
        <f>F53</f>
        <v>270</v>
      </c>
      <c r="J53" s="13">
        <v>0</v>
      </c>
      <c r="K53" s="13">
        <v>0</v>
      </c>
    </row>
    <row r="54" spans="1:11" ht="17.25" customHeight="1">
      <c r="A54" s="17"/>
      <c r="B54" s="17"/>
      <c r="C54" s="17">
        <v>4210</v>
      </c>
      <c r="D54" s="13"/>
      <c r="E54" s="13">
        <v>2</v>
      </c>
      <c r="F54" s="13">
        <f>E54</f>
        <v>2</v>
      </c>
      <c r="G54" s="13"/>
      <c r="H54" s="13"/>
      <c r="I54" s="13"/>
      <c r="J54" s="13"/>
      <c r="K54" s="13"/>
    </row>
    <row r="55" spans="1:11" ht="17.25" customHeight="1">
      <c r="A55" s="17"/>
      <c r="B55" s="17">
        <v>85228</v>
      </c>
      <c r="C55" s="17"/>
      <c r="D55" s="13">
        <f>D56</f>
        <v>28875</v>
      </c>
      <c r="E55" s="13">
        <f aca="true" t="shared" si="5" ref="E55:J55">E58+E59</f>
        <v>28875</v>
      </c>
      <c r="F55" s="13">
        <f t="shared" si="5"/>
        <v>28875</v>
      </c>
      <c r="G55" s="13">
        <f t="shared" si="5"/>
        <v>28300</v>
      </c>
      <c r="H55" s="13">
        <f t="shared" si="5"/>
        <v>0</v>
      </c>
      <c r="I55" s="13">
        <f t="shared" si="5"/>
        <v>0</v>
      </c>
      <c r="J55" s="13">
        <f t="shared" si="5"/>
        <v>0</v>
      </c>
      <c r="K55" s="13">
        <f>K57+K58+K59</f>
        <v>1779</v>
      </c>
    </row>
    <row r="56" spans="1:11" ht="18" customHeight="1">
      <c r="A56" s="17"/>
      <c r="B56" s="17"/>
      <c r="C56" s="17">
        <v>2010</v>
      </c>
      <c r="D56" s="13">
        <v>28875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1:11" ht="25.5" customHeight="1">
      <c r="A57" s="18"/>
      <c r="B57" s="18"/>
      <c r="C57" s="17">
        <v>2350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2">
        <v>1779</v>
      </c>
    </row>
    <row r="58" spans="1:11" ht="20.25" customHeight="1">
      <c r="A58" s="17"/>
      <c r="B58" s="17"/>
      <c r="C58" s="17">
        <v>4170</v>
      </c>
      <c r="D58" s="13">
        <v>0</v>
      </c>
      <c r="E58" s="13">
        <v>28300</v>
      </c>
      <c r="F58" s="13">
        <f>E58</f>
        <v>28300</v>
      </c>
      <c r="G58" s="13">
        <f>F58</f>
        <v>28300</v>
      </c>
      <c r="H58" s="13">
        <v>0</v>
      </c>
      <c r="I58" s="13">
        <v>0</v>
      </c>
      <c r="J58" s="13">
        <v>0</v>
      </c>
      <c r="K58" s="13">
        <v>0</v>
      </c>
    </row>
    <row r="59" spans="1:11" ht="22.5" customHeight="1">
      <c r="A59" s="17"/>
      <c r="B59" s="17"/>
      <c r="C59" s="17">
        <v>4210</v>
      </c>
      <c r="D59" s="13">
        <v>0</v>
      </c>
      <c r="E59" s="13">
        <v>575</v>
      </c>
      <c r="F59" s="13">
        <f>E59</f>
        <v>575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1:11" ht="19.5" customHeight="1">
      <c r="A60" s="18">
        <v>855</v>
      </c>
      <c r="B60" s="18"/>
      <c r="C60" s="18"/>
      <c r="D60" s="9">
        <f>D61+D72</f>
        <v>15283240</v>
      </c>
      <c r="E60" s="9">
        <f>E61+E72</f>
        <v>15283240</v>
      </c>
      <c r="F60" s="9">
        <f aca="true" t="shared" si="6" ref="F60:K60">F61+F72</f>
        <v>15283240</v>
      </c>
      <c r="G60" s="9">
        <f t="shared" si="6"/>
        <v>216634</v>
      </c>
      <c r="H60" s="9">
        <f t="shared" si="6"/>
        <v>42530</v>
      </c>
      <c r="I60" s="9">
        <f t="shared" si="6"/>
        <v>14972880</v>
      </c>
      <c r="J60" s="9">
        <f t="shared" si="6"/>
        <v>0</v>
      </c>
      <c r="K60" s="9">
        <f>K61+K72+K89</f>
        <v>177907</v>
      </c>
    </row>
    <row r="61" spans="1:11" ht="17.25" customHeight="1">
      <c r="A61" s="17"/>
      <c r="B61" s="17">
        <v>85501</v>
      </c>
      <c r="C61" s="17"/>
      <c r="D61" s="13">
        <f>D62</f>
        <v>9488183</v>
      </c>
      <c r="E61" s="13">
        <f aca="true" t="shared" si="7" ref="E61:K61">SUM(E63:E71)</f>
        <v>9488183</v>
      </c>
      <c r="F61" s="13">
        <f t="shared" si="7"/>
        <v>9488183</v>
      </c>
      <c r="G61" s="13">
        <f t="shared" si="7"/>
        <v>98400</v>
      </c>
      <c r="H61" s="13">
        <f t="shared" si="7"/>
        <v>18500</v>
      </c>
      <c r="I61" s="13">
        <f t="shared" si="7"/>
        <v>9345861</v>
      </c>
      <c r="J61" s="13">
        <f t="shared" si="7"/>
        <v>0</v>
      </c>
      <c r="K61" s="13">
        <f t="shared" si="7"/>
        <v>0</v>
      </c>
    </row>
    <row r="62" spans="1:11" ht="16.5" customHeight="1">
      <c r="A62" s="17"/>
      <c r="B62" s="17"/>
      <c r="C62" s="17">
        <v>2060</v>
      </c>
      <c r="D62" s="13">
        <v>9488183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/>
    </row>
    <row r="63" spans="1:11" ht="15.75" customHeight="1">
      <c r="A63" s="17"/>
      <c r="B63" s="17"/>
      <c r="C63" s="17">
        <v>3110</v>
      </c>
      <c r="D63" s="13">
        <v>0</v>
      </c>
      <c r="E63" s="13">
        <v>9345861</v>
      </c>
      <c r="F63" s="13">
        <f aca="true" t="shared" si="8" ref="F63:F71">E63</f>
        <v>9345861</v>
      </c>
      <c r="G63" s="13">
        <v>0</v>
      </c>
      <c r="H63" s="13">
        <v>0</v>
      </c>
      <c r="I63" s="13">
        <f>E63</f>
        <v>9345861</v>
      </c>
      <c r="J63" s="13">
        <v>0</v>
      </c>
      <c r="K63" s="13">
        <v>0</v>
      </c>
    </row>
    <row r="64" spans="1:11" ht="15.75" customHeight="1">
      <c r="A64" s="17"/>
      <c r="B64" s="17"/>
      <c r="C64" s="17">
        <v>4010</v>
      </c>
      <c r="D64" s="13">
        <v>0</v>
      </c>
      <c r="E64" s="13">
        <v>87500</v>
      </c>
      <c r="F64" s="13">
        <f t="shared" si="8"/>
        <v>87500</v>
      </c>
      <c r="G64" s="13">
        <f>E64</f>
        <v>87500</v>
      </c>
      <c r="H64" s="13">
        <v>0</v>
      </c>
      <c r="I64" s="13">
        <v>0</v>
      </c>
      <c r="J64" s="13">
        <v>0</v>
      </c>
      <c r="K64" s="13">
        <v>0</v>
      </c>
    </row>
    <row r="65" spans="1:11" ht="19.5" customHeight="1">
      <c r="A65" s="17"/>
      <c r="B65" s="17"/>
      <c r="C65" s="17">
        <v>4040</v>
      </c>
      <c r="D65" s="13">
        <v>0</v>
      </c>
      <c r="E65" s="13">
        <v>6900</v>
      </c>
      <c r="F65" s="13">
        <f t="shared" si="8"/>
        <v>6900</v>
      </c>
      <c r="G65" s="13">
        <f>E65</f>
        <v>6900</v>
      </c>
      <c r="H65" s="13">
        <v>0</v>
      </c>
      <c r="I65" s="13">
        <v>0</v>
      </c>
      <c r="J65" s="13">
        <v>0</v>
      </c>
      <c r="K65" s="13">
        <v>0</v>
      </c>
    </row>
    <row r="66" spans="1:11" ht="19.5" customHeight="1">
      <c r="A66" s="17"/>
      <c r="B66" s="17"/>
      <c r="C66" s="17">
        <v>4110</v>
      </c>
      <c r="D66" s="13">
        <v>0</v>
      </c>
      <c r="E66" s="13">
        <v>16200</v>
      </c>
      <c r="F66" s="13">
        <f t="shared" si="8"/>
        <v>16200</v>
      </c>
      <c r="G66" s="13">
        <v>0</v>
      </c>
      <c r="H66" s="13">
        <f>E66</f>
        <v>16200</v>
      </c>
      <c r="I66" s="13">
        <v>0</v>
      </c>
      <c r="J66" s="13">
        <v>0</v>
      </c>
      <c r="K66" s="13">
        <v>0</v>
      </c>
    </row>
    <row r="67" spans="1:11" ht="19.5" customHeight="1">
      <c r="A67" s="17"/>
      <c r="B67" s="17"/>
      <c r="C67" s="17">
        <v>4120</v>
      </c>
      <c r="D67" s="13">
        <v>0</v>
      </c>
      <c r="E67" s="13">
        <v>2300</v>
      </c>
      <c r="F67" s="13">
        <f t="shared" si="8"/>
        <v>2300</v>
      </c>
      <c r="G67" s="13">
        <v>0</v>
      </c>
      <c r="H67" s="13">
        <f>E67</f>
        <v>2300</v>
      </c>
      <c r="I67" s="13">
        <v>0</v>
      </c>
      <c r="J67" s="13">
        <v>0</v>
      </c>
      <c r="K67" s="13">
        <v>0</v>
      </c>
    </row>
    <row r="68" spans="1:11" ht="19.5" customHeight="1">
      <c r="A68" s="17"/>
      <c r="B68" s="17"/>
      <c r="C68" s="17">
        <v>4170</v>
      </c>
      <c r="D68" s="13">
        <v>0</v>
      </c>
      <c r="E68" s="13">
        <v>4000</v>
      </c>
      <c r="F68" s="13">
        <f t="shared" si="8"/>
        <v>4000</v>
      </c>
      <c r="G68" s="13">
        <f>E68</f>
        <v>4000</v>
      </c>
      <c r="H68" s="13">
        <v>0</v>
      </c>
      <c r="I68" s="13">
        <v>0</v>
      </c>
      <c r="J68" s="13">
        <v>0</v>
      </c>
      <c r="K68" s="13">
        <v>0</v>
      </c>
    </row>
    <row r="69" spans="1:11" ht="19.5" customHeight="1">
      <c r="A69" s="17"/>
      <c r="B69" s="17"/>
      <c r="C69" s="17">
        <v>4210</v>
      </c>
      <c r="D69" s="13">
        <v>0</v>
      </c>
      <c r="E69" s="13">
        <v>4000</v>
      </c>
      <c r="F69" s="13">
        <f t="shared" si="8"/>
        <v>4000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</row>
    <row r="70" spans="1:11" ht="19.5" customHeight="1">
      <c r="A70" s="17"/>
      <c r="B70" s="17"/>
      <c r="C70" s="17">
        <v>4300</v>
      </c>
      <c r="D70" s="13">
        <v>0</v>
      </c>
      <c r="E70" s="13">
        <v>20822</v>
      </c>
      <c r="F70" s="13">
        <f t="shared" si="8"/>
        <v>20822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19.5" customHeight="1">
      <c r="A71" s="17"/>
      <c r="B71" s="17"/>
      <c r="C71" s="17">
        <v>4700</v>
      </c>
      <c r="D71" s="13">
        <v>0</v>
      </c>
      <c r="E71" s="13">
        <v>600</v>
      </c>
      <c r="F71" s="13">
        <f t="shared" si="8"/>
        <v>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</row>
    <row r="72" spans="1:11" ht="18" customHeight="1">
      <c r="A72" s="17"/>
      <c r="B72" s="17">
        <v>85502</v>
      </c>
      <c r="C72" s="17"/>
      <c r="D72" s="13">
        <f>D73</f>
        <v>5795057</v>
      </c>
      <c r="E72" s="13">
        <f>SUM(E75:E88)</f>
        <v>5795057</v>
      </c>
      <c r="F72" s="13">
        <f aca="true" t="shared" si="9" ref="F72:K72">SUM(F75:F88)</f>
        <v>5795057</v>
      </c>
      <c r="G72" s="13">
        <f t="shared" si="9"/>
        <v>118234</v>
      </c>
      <c r="H72" s="13">
        <f t="shared" si="9"/>
        <v>24030</v>
      </c>
      <c r="I72" s="13">
        <f>SUM(I73:I88)</f>
        <v>5627019</v>
      </c>
      <c r="J72" s="13">
        <f>SUM(J73:J88)</f>
        <v>0</v>
      </c>
      <c r="K72" s="13">
        <f>SUM(K73:K88)</f>
        <v>177897</v>
      </c>
    </row>
    <row r="73" spans="1:11" ht="19.5" customHeight="1">
      <c r="A73" s="17"/>
      <c r="B73" s="17"/>
      <c r="C73" s="17">
        <v>2010</v>
      </c>
      <c r="D73" s="13">
        <v>5795057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</row>
    <row r="74" spans="1:11" ht="16.5" customHeight="1">
      <c r="A74" s="17"/>
      <c r="B74" s="17"/>
      <c r="C74" s="17">
        <v>2350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177897</v>
      </c>
    </row>
    <row r="75" spans="1:11" ht="15.75" customHeight="1">
      <c r="A75" s="17"/>
      <c r="B75" s="17"/>
      <c r="C75" s="17">
        <v>3020</v>
      </c>
      <c r="D75" s="13"/>
      <c r="E75" s="13">
        <v>600</v>
      </c>
      <c r="F75" s="13">
        <f>E75</f>
        <v>600</v>
      </c>
      <c r="G75" s="13"/>
      <c r="H75" s="13"/>
      <c r="I75" s="13"/>
      <c r="J75" s="13"/>
      <c r="K75" s="13"/>
    </row>
    <row r="76" spans="1:11" ht="15.75" customHeight="1">
      <c r="A76" s="17"/>
      <c r="B76" s="17"/>
      <c r="C76" s="17">
        <v>3110</v>
      </c>
      <c r="D76" s="13">
        <v>0</v>
      </c>
      <c r="E76" s="13">
        <v>5627019</v>
      </c>
      <c r="F76" s="13">
        <f aca="true" t="shared" si="10" ref="F76:F90">E76</f>
        <v>5627019</v>
      </c>
      <c r="G76" s="13">
        <v>0</v>
      </c>
      <c r="H76" s="13">
        <v>0</v>
      </c>
      <c r="I76" s="13">
        <f>E76</f>
        <v>5627019</v>
      </c>
      <c r="J76" s="13">
        <v>0</v>
      </c>
      <c r="K76" s="13">
        <v>0</v>
      </c>
    </row>
    <row r="77" spans="1:11" ht="15.75" customHeight="1">
      <c r="A77" s="17"/>
      <c r="B77" s="17"/>
      <c r="C77" s="17">
        <v>4010</v>
      </c>
      <c r="D77" s="13">
        <v>0</v>
      </c>
      <c r="E77" s="13">
        <v>108500</v>
      </c>
      <c r="F77" s="13">
        <f t="shared" si="10"/>
        <v>108500</v>
      </c>
      <c r="G77" s="13">
        <f>E77</f>
        <v>108500</v>
      </c>
      <c r="H77" s="13">
        <v>0</v>
      </c>
      <c r="I77" s="13">
        <v>0</v>
      </c>
      <c r="J77" s="13">
        <v>0</v>
      </c>
      <c r="K77" s="13">
        <v>0</v>
      </c>
    </row>
    <row r="78" spans="1:11" ht="15.75" customHeight="1">
      <c r="A78" s="17"/>
      <c r="B78" s="17"/>
      <c r="C78" s="17">
        <v>4040</v>
      </c>
      <c r="D78" s="13">
        <v>0</v>
      </c>
      <c r="E78" s="13">
        <v>9234</v>
      </c>
      <c r="F78" s="13">
        <f t="shared" si="10"/>
        <v>9234</v>
      </c>
      <c r="G78" s="13">
        <f>E78</f>
        <v>9234</v>
      </c>
      <c r="H78" s="13">
        <v>0</v>
      </c>
      <c r="I78" s="13">
        <v>0</v>
      </c>
      <c r="J78" s="13">
        <v>0</v>
      </c>
      <c r="K78" s="13">
        <v>0</v>
      </c>
    </row>
    <row r="79" spans="1:11" ht="16.5" customHeight="1">
      <c r="A79" s="17"/>
      <c r="B79" s="17"/>
      <c r="C79" s="17">
        <v>4110</v>
      </c>
      <c r="D79" s="13">
        <v>0</v>
      </c>
      <c r="E79" s="13">
        <v>20800</v>
      </c>
      <c r="F79" s="13">
        <f t="shared" si="10"/>
        <v>20800</v>
      </c>
      <c r="G79" s="13">
        <v>0</v>
      </c>
      <c r="H79" s="13">
        <f>E79</f>
        <v>20800</v>
      </c>
      <c r="I79" s="13">
        <v>0</v>
      </c>
      <c r="J79" s="13">
        <v>0</v>
      </c>
      <c r="K79" s="13">
        <v>0</v>
      </c>
    </row>
    <row r="80" spans="1:11" ht="15" customHeight="1">
      <c r="A80" s="17"/>
      <c r="B80" s="17"/>
      <c r="C80" s="17">
        <v>4120</v>
      </c>
      <c r="D80" s="13">
        <v>0</v>
      </c>
      <c r="E80" s="13">
        <v>3230</v>
      </c>
      <c r="F80" s="13">
        <f t="shared" si="10"/>
        <v>3230</v>
      </c>
      <c r="G80" s="13">
        <v>0</v>
      </c>
      <c r="H80" s="13">
        <f>E80</f>
        <v>3230</v>
      </c>
      <c r="I80" s="13">
        <v>0</v>
      </c>
      <c r="J80" s="13">
        <v>0</v>
      </c>
      <c r="K80" s="13">
        <v>0</v>
      </c>
    </row>
    <row r="81" spans="1:11" ht="15" customHeight="1">
      <c r="A81" s="17"/>
      <c r="B81" s="17"/>
      <c r="C81" s="17">
        <v>4170</v>
      </c>
      <c r="D81" s="13">
        <v>0</v>
      </c>
      <c r="E81" s="13">
        <v>500</v>
      </c>
      <c r="F81" s="13">
        <f t="shared" si="10"/>
        <v>500</v>
      </c>
      <c r="G81" s="13">
        <f>E81</f>
        <v>500</v>
      </c>
      <c r="H81" s="13">
        <v>0</v>
      </c>
      <c r="I81" s="13">
        <v>0</v>
      </c>
      <c r="J81" s="13">
        <v>0</v>
      </c>
      <c r="K81" s="13">
        <v>0</v>
      </c>
    </row>
    <row r="82" spans="1:11" ht="15.75" customHeight="1">
      <c r="A82" s="17"/>
      <c r="B82" s="17"/>
      <c r="C82" s="17">
        <v>4210</v>
      </c>
      <c r="D82" s="13">
        <v>0</v>
      </c>
      <c r="E82" s="13">
        <v>750</v>
      </c>
      <c r="F82" s="13">
        <f t="shared" si="10"/>
        <v>750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1:11" ht="15.75" customHeight="1">
      <c r="A83" s="17"/>
      <c r="B83" s="17"/>
      <c r="C83" s="17">
        <v>4300</v>
      </c>
      <c r="D83" s="13">
        <v>0</v>
      </c>
      <c r="E83" s="13">
        <v>13100</v>
      </c>
      <c r="F83" s="13">
        <f t="shared" si="10"/>
        <v>13100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</row>
    <row r="84" spans="1:11" ht="13.5" customHeight="1">
      <c r="A84" s="17"/>
      <c r="B84" s="17"/>
      <c r="C84" s="17">
        <v>4360</v>
      </c>
      <c r="D84" s="13">
        <v>0</v>
      </c>
      <c r="E84" s="13">
        <v>700</v>
      </c>
      <c r="F84" s="13">
        <f t="shared" si="10"/>
        <v>700</v>
      </c>
      <c r="G84" s="13"/>
      <c r="H84" s="13"/>
      <c r="I84" s="13"/>
      <c r="J84" s="13"/>
      <c r="K84" s="13"/>
    </row>
    <row r="85" spans="1:11" ht="15.75" customHeight="1">
      <c r="A85" s="17"/>
      <c r="B85" s="17"/>
      <c r="C85" s="17">
        <v>4400</v>
      </c>
      <c r="D85" s="13">
        <v>0</v>
      </c>
      <c r="E85" s="13">
        <v>5467</v>
      </c>
      <c r="F85" s="13">
        <f t="shared" si="10"/>
        <v>5467</v>
      </c>
      <c r="G85" s="13"/>
      <c r="H85" s="13"/>
      <c r="I85" s="13"/>
      <c r="J85" s="13"/>
      <c r="K85" s="13"/>
    </row>
    <row r="86" spans="1:11" ht="15.75" customHeight="1">
      <c r="A86" s="17"/>
      <c r="B86" s="17"/>
      <c r="C86" s="17">
        <v>4410</v>
      </c>
      <c r="D86" s="13">
        <v>0</v>
      </c>
      <c r="E86" s="13">
        <v>100</v>
      </c>
      <c r="F86" s="13">
        <f t="shared" si="10"/>
        <v>100</v>
      </c>
      <c r="G86" s="13"/>
      <c r="H86" s="13"/>
      <c r="I86" s="13"/>
      <c r="J86" s="13"/>
      <c r="K86" s="13"/>
    </row>
    <row r="87" spans="1:11" ht="15" customHeight="1">
      <c r="A87" s="17"/>
      <c r="B87" s="17"/>
      <c r="C87" s="17">
        <v>4440</v>
      </c>
      <c r="D87" s="13">
        <v>0</v>
      </c>
      <c r="E87" s="13">
        <v>3557</v>
      </c>
      <c r="F87" s="13">
        <f t="shared" si="10"/>
        <v>3557</v>
      </c>
      <c r="G87" s="13"/>
      <c r="H87" s="13"/>
      <c r="I87" s="13"/>
      <c r="J87" s="13"/>
      <c r="K87" s="13"/>
    </row>
    <row r="88" spans="1:11" ht="15" customHeight="1">
      <c r="A88" s="17"/>
      <c r="B88" s="17"/>
      <c r="C88" s="17">
        <v>4700</v>
      </c>
      <c r="D88" s="13">
        <v>0</v>
      </c>
      <c r="E88" s="13">
        <v>1500</v>
      </c>
      <c r="F88" s="13">
        <f>E88</f>
        <v>1500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</row>
    <row r="89" spans="1:11" ht="15" customHeight="1">
      <c r="A89" s="17"/>
      <c r="B89" s="17">
        <v>85503</v>
      </c>
      <c r="C89" s="17"/>
      <c r="D89" s="13">
        <f>D90</f>
        <v>0</v>
      </c>
      <c r="E89" s="13">
        <f>E90</f>
        <v>0</v>
      </c>
      <c r="F89" s="13">
        <f>F90</f>
        <v>0</v>
      </c>
      <c r="G89" s="13">
        <f>G90</f>
        <v>0</v>
      </c>
      <c r="H89" s="13">
        <f>H90</f>
        <v>0</v>
      </c>
      <c r="I89" s="13">
        <f>I90</f>
        <v>0</v>
      </c>
      <c r="J89" s="13">
        <f>J90</f>
        <v>0</v>
      </c>
      <c r="K89" s="13">
        <f>K90</f>
        <v>10</v>
      </c>
    </row>
    <row r="90" spans="1:11" ht="15.75" customHeight="1" thickBot="1">
      <c r="A90" s="17"/>
      <c r="B90" s="17"/>
      <c r="C90" s="17"/>
      <c r="D90" s="13"/>
      <c r="E90" s="13"/>
      <c r="F90" s="13"/>
      <c r="G90" s="13"/>
      <c r="H90" s="13"/>
      <c r="I90" s="13"/>
      <c r="J90" s="13"/>
      <c r="K90" s="13">
        <v>10</v>
      </c>
    </row>
    <row r="91" spans="1:11" ht="19.5" customHeight="1" thickBot="1">
      <c r="A91" s="20" t="s">
        <v>9</v>
      </c>
      <c r="B91" s="20"/>
      <c r="C91" s="20"/>
      <c r="D91" s="10">
        <f>D11+D19+D25+D30+D60</f>
        <v>16222582</v>
      </c>
      <c r="E91" s="10">
        <f>E11+E19+E25+E30+E60</f>
        <v>16222582</v>
      </c>
      <c r="F91" s="10">
        <f>F11+F19+F25+F30+F60</f>
        <v>16222582</v>
      </c>
      <c r="G91" s="10">
        <f>G11+G19+G25+G30+G60</f>
        <v>722497</v>
      </c>
      <c r="H91" s="10">
        <f aca="true" t="shared" si="11" ref="E91:K91">H11+H19+H25+H30+H60</f>
        <v>132628</v>
      </c>
      <c r="I91" s="10">
        <f t="shared" si="11"/>
        <v>14973150</v>
      </c>
      <c r="J91" s="10">
        <f t="shared" si="11"/>
        <v>0</v>
      </c>
      <c r="K91" s="10">
        <f>K11+K19+K25+K30+K60</f>
        <v>182721</v>
      </c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6"/>
      <c r="B94" s="3"/>
      <c r="C94" s="3"/>
      <c r="D94" s="3"/>
      <c r="E94" s="3"/>
      <c r="F94" s="3"/>
      <c r="G94" s="4"/>
      <c r="H94" s="4"/>
      <c r="I94" s="4"/>
      <c r="J94" s="4"/>
      <c r="K94" s="4"/>
    </row>
  </sheetData>
  <sheetProtection/>
  <mergeCells count="15">
    <mergeCell ref="H1:K1"/>
    <mergeCell ref="H2:K2"/>
    <mergeCell ref="H3:K3"/>
    <mergeCell ref="G8:I8"/>
    <mergeCell ref="A5:K5"/>
    <mergeCell ref="J8:J9"/>
    <mergeCell ref="K7:K9"/>
    <mergeCell ref="F7:J7"/>
    <mergeCell ref="A91:C91"/>
    <mergeCell ref="C7:C9"/>
    <mergeCell ref="F8:F9"/>
    <mergeCell ref="D7:D9"/>
    <mergeCell ref="E7:E9"/>
    <mergeCell ref="A7:A9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&amp;CStrona &amp;P z &amp;N</oddFoot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SKARBNIK</cp:lastModifiedBy>
  <cp:lastPrinted>2016-11-14T08:44:25Z</cp:lastPrinted>
  <dcterms:created xsi:type="dcterms:W3CDTF">2006-11-02T11:12:43Z</dcterms:created>
  <dcterms:modified xsi:type="dcterms:W3CDTF">2017-11-11T10:22:23Z</dcterms:modified>
  <cp:category/>
  <cp:version/>
  <cp:contentType/>
  <cp:contentStatus/>
</cp:coreProperties>
</file>