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<sst xmlns="http://schemas.openxmlformats.org/spreadsheetml/2006/main" count="325" uniqueCount="85">
  <si>
    <t>do Uchwały Rady Miejkiej w Dobrym Mieście</t>
  </si>
  <si>
    <t>L.p.</t>
  </si>
  <si>
    <t>Projekt</t>
  </si>
  <si>
    <t>Kategoria interwencji funduszy strukturalnych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</si>
  <si>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</si>
  <si>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</si>
  <si>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</si>
  <si>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</si>
  <si>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</si>
  <si>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</si>
  <si>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</si>
  <si>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</si>
  <si>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</si>
  <si>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</si>
  <si>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pożyczki i kredyty</t>
  </si>
  <si>
    <t>obligacje</t>
  </si>
  <si>
    <t>pozostałe**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</si>
  <si>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</si>
  <si>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</si>
  <si>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</si>
  <si>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</si>
  <si>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</si>
  <si>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</si>
  <si>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</si>
  <si>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</si>
  <si>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1.2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</si>
  <si>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</si>
  <si>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</si>
  <si>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Ogółem (1+2)</t>
  </si>
  <si>
    <t>Klasyfikacja (dział, rozdział, paragraf)</t>
  </si>
  <si>
    <t xml:space="preserve"> Załącznik nr 4</t>
  </si>
  <si>
    <t xml:space="preserve">nr ……………... z dnia …………………... </t>
  </si>
  <si>
    <t>Wydatki* na programy i projekty realizowane ze środków pochodzących z funduszy strukturalnych i Funduszu Spójności oraz pozostałe środki pochodzące ze źródeł zagranicznych niepodlegające zwrotowi</t>
  </si>
  <si>
    <t>Wydatki razem (14+15+16)</t>
  </si>
  <si>
    <t>1.1</t>
  </si>
  <si>
    <t>-</t>
  </si>
  <si>
    <t>Program Rozwoju Obszarów Wiejskich na lata 2014 - 2020</t>
  </si>
  <si>
    <t>2019 r.</t>
  </si>
  <si>
    <t>1.3</t>
  </si>
  <si>
    <t>1.4</t>
  </si>
  <si>
    <t>1.5</t>
  </si>
  <si>
    <t>1.6</t>
  </si>
  <si>
    <t>1.7</t>
  </si>
  <si>
    <t>1.8</t>
  </si>
  <si>
    <t>Przebudowa drogi gminnej nr 160008N na odcinku Barcikowo - Knopin</t>
  </si>
  <si>
    <t>"Budowa lub modernizacja dróg loklanych"</t>
  </si>
  <si>
    <t>Regionalny Program Operacyjny Warmia i Mazury na lata 2014 - 2020</t>
  </si>
  <si>
    <t>8 - Obszary wymagające rewitalizacji</t>
  </si>
  <si>
    <t>8.1 - Rewitalizacja obszarów miejskich</t>
  </si>
  <si>
    <t>Regionalny program Operacyjny Warmia i Mazury na lata 2014 - 2020</t>
  </si>
  <si>
    <t>Modernizacja budynków przy ul. Olsztyńskiej 3 i przy ul. Górnej 24 oraz adaptacja budynku przy ul. Górnej 9a</t>
  </si>
  <si>
    <t>9 -Dostęp do wysokiej jakości usług publicznych</t>
  </si>
  <si>
    <t>9.3 - Infrastruktura edukacyjna</t>
  </si>
  <si>
    <t>Budowa budynku Publicznego Przedszkola wraz z zagospodarowaniem terenu, elemenatmi małej architektury, aranżacji i stałego wyposażenia wszystkich pomieszczeń przedszkolnych przy ul. Warszawskiej w Dobrym Mieście</t>
  </si>
  <si>
    <t>Podstawowe usługi i odnowa miejscowości na obszarach wiejskich</t>
  </si>
  <si>
    <t>3 - Cyfrowy Region</t>
  </si>
  <si>
    <t>3.1 - Cyfrowa dostepność informacji sektora publicznego oraz wysoka jakość e-usług publicznych</t>
  </si>
  <si>
    <t>600                60016     6057  6059</t>
  </si>
  <si>
    <t>700                70005     6057  6059</t>
  </si>
  <si>
    <t>750                75023     6057  6059</t>
  </si>
  <si>
    <t>801                80104     6057  6059</t>
  </si>
  <si>
    <t>921                92109     6057  6059</t>
  </si>
  <si>
    <t>z tego: 2018r.</t>
  </si>
  <si>
    <t>z tego: 2018 r.</t>
  </si>
  <si>
    <t>2019r.</t>
  </si>
  <si>
    <t>2018 r.</t>
  </si>
  <si>
    <t xml:space="preserve">e-Urząd rozwój elektronicznej administracji w Gminie Dobre Miasto </t>
  </si>
  <si>
    <t>2020 r.</t>
  </si>
  <si>
    <t xml:space="preserve">6- Kultura i Dziedzictwo </t>
  </si>
  <si>
    <t>Rozbudowa drogi powiatowej - budowa ścieżki rowerowej Łynostrada na odconku Knopin - Swobodna</t>
  </si>
  <si>
    <t>600                60014     6057  6059</t>
  </si>
  <si>
    <t xml:space="preserve">Przebudowa drogi gminnej od miejscowości Swobodna do kąpieliska miejskiego </t>
  </si>
  <si>
    <t>8- Obszary wymagające rewitalizacji</t>
  </si>
  <si>
    <t>8.1 Rewitalizacja obszarów miejskich</t>
  </si>
  <si>
    <t>Zagospodarowanie przestrzeni publicznej służącej integracji społecznej</t>
  </si>
  <si>
    <t>6.2 - Dziedzictwo naturalne</t>
  </si>
  <si>
    <t>Zagospodarowanie kąpieliska miejskiego wraz z publicznymi terenami sportowo - rekreacyjnymi nadbrzeża jeziora Limajno w miejscowości Swobodna , gmina Dobre Miasto</t>
  </si>
  <si>
    <t>630        63095       6057     6059</t>
  </si>
  <si>
    <t>Budowa pomostu spacerowego nad jeziorem Limajno</t>
  </si>
  <si>
    <t>1.9</t>
  </si>
  <si>
    <t>9-Dostęp do wysokiej jakości usług publicznych</t>
  </si>
  <si>
    <t>1.10</t>
  </si>
  <si>
    <t>801       80101     6067  6069</t>
  </si>
  <si>
    <t xml:space="preserve">Zakup wyposażenia pracowni dydaktycznych w sprzęt IT w szkole Podstawowej Nr 2 im. Mikołaja Kopernika oraz Szkole Podstawowej nr 3 im. Rotmistrza Pileckiego w Dobrym Miescie </t>
  </si>
  <si>
    <t>Budowa świetlicy wiejskiej w Piotraszewie wraz z zagospodarowaniem przyległego terenu, przyłączem wodnym, przydomową oczyszczalnią ścieków, przyłączem energii elektrycznej, ogrodzeniem i elementami małej architektury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</si>
</sst>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1" applyFont="1">
      <alignment/>
      <protection/>
    </xf>
    <xf numFmtId="0" fontId="4" fillId="0" borderId="10" xfId="51" applyFont="1" applyBorder="1" applyAlignment="1">
      <alignment horizontal="center" vertical="center"/>
      <protection/>
    </xf>
    <xf numFmtId="0" fontId="1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wrapText="1"/>
      <protection/>
    </xf>
    <xf numFmtId="0" fontId="1" fillId="33" borderId="12" xfId="5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7" fillId="0" borderId="15" xfId="51" applyFont="1" applyBorder="1">
      <alignment/>
      <protection/>
    </xf>
    <xf numFmtId="0" fontId="7" fillId="0" borderId="10" xfId="51" applyFont="1" applyBorder="1">
      <alignment/>
      <protection/>
    </xf>
    <xf numFmtId="0" fontId="7" fillId="0" borderId="16" xfId="51" applyFont="1" applyBorder="1">
      <alignment/>
      <protection/>
    </xf>
    <xf numFmtId="41" fontId="7" fillId="0" borderId="11" xfId="51" applyNumberFormat="1" applyFont="1" applyBorder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/>
      <protection/>
    </xf>
    <xf numFmtId="41" fontId="8" fillId="0" borderId="10" xfId="51" applyNumberFormat="1" applyFont="1" applyBorder="1" applyAlignment="1">
      <alignment horizontal="center"/>
      <protection/>
    </xf>
    <xf numFmtId="41" fontId="8" fillId="0" borderId="16" xfId="51" applyNumberFormat="1" applyFont="1" applyBorder="1" applyAlignment="1">
      <alignment horizontal="center"/>
      <protection/>
    </xf>
    <xf numFmtId="41" fontId="8" fillId="0" borderId="12" xfId="51" applyNumberFormat="1" applyFont="1" applyBorder="1" applyAlignment="1">
      <alignment horizontal="center"/>
      <protection/>
    </xf>
    <xf numFmtId="0" fontId="9" fillId="0" borderId="17" xfId="51" applyFont="1" applyBorder="1" applyAlignment="1">
      <alignment horizontal="center"/>
      <protection/>
    </xf>
    <xf numFmtId="0" fontId="8" fillId="0" borderId="0" xfId="0" applyFont="1" applyAlignment="1">
      <alignment/>
    </xf>
    <xf numFmtId="4" fontId="8" fillId="0" borderId="10" xfId="51" applyNumberFormat="1" applyFont="1" applyBorder="1" applyAlignment="1">
      <alignment horizontal="center"/>
      <protection/>
    </xf>
    <xf numFmtId="0" fontId="8" fillId="0" borderId="18" xfId="51" applyFont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41" fontId="10" fillId="0" borderId="17" xfId="51" applyNumberFormat="1" applyFont="1" applyBorder="1" applyAlignment="1">
      <alignment horizontal="center"/>
      <protection/>
    </xf>
    <xf numFmtId="41" fontId="8" fillId="0" borderId="11" xfId="51" applyNumberFormat="1" applyFont="1" applyBorder="1" applyAlignment="1">
      <alignment horizontal="center"/>
      <protection/>
    </xf>
    <xf numFmtId="0" fontId="7" fillId="0" borderId="11" xfId="51" applyFont="1" applyBorder="1">
      <alignment/>
      <protection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8" xfId="51" applyFont="1" applyBorder="1">
      <alignment/>
      <protection/>
    </xf>
    <xf numFmtId="0" fontId="1" fillId="0" borderId="20" xfId="51" applyFont="1" applyBorder="1" applyAlignment="1">
      <alignment horizontal="center"/>
      <protection/>
    </xf>
    <xf numFmtId="0" fontId="1" fillId="0" borderId="21" xfId="51" applyFont="1" applyBorder="1" applyAlignment="1">
      <alignment horizontal="center"/>
      <protection/>
    </xf>
    <xf numFmtId="41" fontId="8" fillId="0" borderId="11" xfId="51" applyNumberFormat="1" applyFont="1" applyBorder="1" applyAlignment="1">
      <alignment horizontal="center"/>
      <protection/>
    </xf>
    <xf numFmtId="41" fontId="8" fillId="0" borderId="22" xfId="51" applyNumberFormat="1" applyFont="1" applyBorder="1" applyAlignment="1">
      <alignment horizontal="center"/>
      <protection/>
    </xf>
    <xf numFmtId="41" fontId="8" fillId="0" borderId="23" xfId="51" applyNumberFormat="1" applyFont="1" applyBorder="1" applyAlignment="1">
      <alignment horizontal="center"/>
      <protection/>
    </xf>
    <xf numFmtId="0" fontId="8" fillId="0" borderId="24" xfId="51" applyFont="1" applyBorder="1" applyAlignment="1">
      <alignment horizontal="left" wrapText="1"/>
      <protection/>
    </xf>
    <xf numFmtId="0" fontId="8" fillId="0" borderId="25" xfId="51" applyFont="1" applyBorder="1" applyAlignment="1">
      <alignment horizontal="left" wrapText="1"/>
      <protection/>
    </xf>
    <xf numFmtId="0" fontId="8" fillId="0" borderId="26" xfId="51" applyFont="1" applyBorder="1" applyAlignment="1">
      <alignment horizontal="left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8" fillId="0" borderId="23" xfId="51" applyFont="1" applyBorder="1" applyAlignment="1">
      <alignment horizontal="center" vertical="center"/>
      <protection/>
    </xf>
    <xf numFmtId="0" fontId="1" fillId="33" borderId="15" xfId="51" applyFont="1" applyFill="1" applyBorder="1" applyAlignment="1">
      <alignment horizontal="center" vertical="center"/>
      <protection/>
    </xf>
    <xf numFmtId="0" fontId="1" fillId="33" borderId="10" xfId="51" applyFont="1" applyFill="1" applyBorder="1" applyAlignment="1">
      <alignment horizontal="center" vertical="center"/>
      <protection/>
    </xf>
    <xf numFmtId="0" fontId="1" fillId="0" borderId="27" xfId="51" applyFont="1" applyBorder="1" applyAlignment="1">
      <alignment horizontal="left"/>
      <protection/>
    </xf>
    <xf numFmtId="0" fontId="1" fillId="33" borderId="10" xfId="51" applyFont="1" applyFill="1" applyBorder="1" applyAlignment="1">
      <alignment horizontal="center" vertical="center" wrapText="1"/>
      <protection/>
    </xf>
    <xf numFmtId="0" fontId="1" fillId="33" borderId="12" xfId="51" applyFont="1" applyFill="1" applyBorder="1" applyAlignment="1">
      <alignment horizontal="center" vertical="center"/>
      <protection/>
    </xf>
    <xf numFmtId="0" fontId="1" fillId="33" borderId="15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right"/>
      <protection/>
    </xf>
    <xf numFmtId="49" fontId="5" fillId="0" borderId="0" xfId="51" applyNumberFormat="1" applyFont="1" applyAlignment="1">
      <alignment horizontal="center" wrapText="1"/>
      <protection/>
    </xf>
    <xf numFmtId="0" fontId="1" fillId="33" borderId="28" xfId="51" applyFont="1" applyFill="1" applyBorder="1" applyAlignment="1">
      <alignment horizontal="center" vertical="center"/>
      <protection/>
    </xf>
    <xf numFmtId="0" fontId="1" fillId="33" borderId="12" xfId="51" applyFont="1" applyFill="1" applyBorder="1" applyAlignment="1">
      <alignment horizontal="center" vertical="center" wrapText="1"/>
      <protection/>
    </xf>
    <xf numFmtId="49" fontId="8" fillId="0" borderId="11" xfId="51" applyNumberFormat="1" applyFont="1" applyBorder="1" applyAlignment="1">
      <alignment horizontal="center" wrapText="1"/>
      <protection/>
    </xf>
    <xf numFmtId="49" fontId="8" fillId="0" borderId="22" xfId="51" applyNumberFormat="1" applyFont="1" applyBorder="1" applyAlignment="1">
      <alignment horizontal="center" wrapText="1"/>
      <protection/>
    </xf>
    <xf numFmtId="49" fontId="8" fillId="0" borderId="23" xfId="51" applyNumberFormat="1" applyFont="1" applyBorder="1" applyAlignment="1">
      <alignment horizontal="center" wrapText="1"/>
      <protection/>
    </xf>
    <xf numFmtId="0" fontId="1" fillId="33" borderId="29" xfId="51" applyFont="1" applyFill="1" applyBorder="1" applyAlignment="1">
      <alignment horizontal="center" vertical="center"/>
      <protection/>
    </xf>
    <xf numFmtId="0" fontId="1" fillId="33" borderId="13" xfId="51" applyFont="1" applyFill="1" applyBorder="1" applyAlignment="1">
      <alignment horizontal="center" vertical="center"/>
      <protection/>
    </xf>
    <xf numFmtId="0" fontId="1" fillId="0" borderId="29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30" xfId="51" applyFont="1" applyBorder="1" applyAlignment="1">
      <alignment horizontal="center" vertical="center"/>
      <protection/>
    </xf>
    <xf numFmtId="41" fontId="8" fillId="0" borderId="31" xfId="51" applyNumberFormat="1" applyFont="1" applyBorder="1" applyAlignment="1">
      <alignment horizontal="center"/>
      <protection/>
    </xf>
    <xf numFmtId="41" fontId="8" fillId="0" borderId="32" xfId="51" applyNumberFormat="1" applyFont="1" applyBorder="1" applyAlignment="1">
      <alignment horizontal="center"/>
      <protection/>
    </xf>
    <xf numFmtId="41" fontId="8" fillId="0" borderId="33" xfId="51" applyNumberFormat="1" applyFont="1" applyBorder="1" applyAlignment="1">
      <alignment horizontal="center"/>
      <protection/>
    </xf>
    <xf numFmtId="0" fontId="8" fillId="0" borderId="18" xfId="51" applyFont="1" applyBorder="1" applyAlignment="1">
      <alignment horizontal="left" wrapText="1"/>
      <protection/>
    </xf>
    <xf numFmtId="0" fontId="8" fillId="0" borderId="34" xfId="51" applyFont="1" applyBorder="1" applyAlignment="1">
      <alignment horizontal="left" wrapText="1"/>
      <protection/>
    </xf>
    <xf numFmtId="0" fontId="8" fillId="0" borderId="35" xfId="51" applyFont="1" applyBorder="1" applyAlignment="1">
      <alignment horizontal="left" wrapText="1"/>
      <protection/>
    </xf>
    <xf numFmtId="0" fontId="11" fillId="0" borderId="18" xfId="51" applyFont="1" applyBorder="1" applyAlignment="1">
      <alignment horizontal="left" wrapText="1"/>
      <protection/>
    </xf>
    <xf numFmtId="0" fontId="11" fillId="0" borderId="34" xfId="51" applyFont="1" applyBorder="1" applyAlignment="1">
      <alignment horizontal="left" wrapText="1"/>
      <protection/>
    </xf>
    <xf numFmtId="0" fontId="11" fillId="0" borderId="35" xfId="51" applyFont="1" applyBorder="1" applyAlignment="1">
      <alignment horizontal="left" wrapText="1"/>
      <protection/>
    </xf>
    <xf numFmtId="0" fontId="1" fillId="0" borderId="36" xfId="51" applyFont="1" applyBorder="1" applyAlignment="1">
      <alignment horizontal="center" vertical="center"/>
      <protection/>
    </xf>
    <xf numFmtId="0" fontId="1" fillId="0" borderId="37" xfId="51" applyFont="1" applyBorder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8" fillId="0" borderId="22" xfId="51" applyFont="1" applyBorder="1" applyAlignment="1">
      <alignment horizontal="center" vertical="center" wrapText="1"/>
      <protection/>
    </xf>
    <xf numFmtId="0" fontId="8" fillId="0" borderId="23" xfId="51" applyFont="1" applyBorder="1" applyAlignment="1">
      <alignment horizontal="center" vertical="center" wrapText="1"/>
      <protection/>
    </xf>
    <xf numFmtId="0" fontId="8" fillId="0" borderId="39" xfId="51" applyFont="1" applyBorder="1" applyAlignment="1">
      <alignment horizontal="left" wrapText="1"/>
      <protection/>
    </xf>
    <xf numFmtId="0" fontId="8" fillId="0" borderId="27" xfId="51" applyFont="1" applyBorder="1" applyAlignment="1">
      <alignment horizontal="left" wrapText="1"/>
      <protection/>
    </xf>
    <xf numFmtId="0" fontId="8" fillId="0" borderId="40" xfId="51" applyFont="1" applyBorder="1" applyAlignment="1">
      <alignment horizontal="left" wrapText="1"/>
      <protection/>
    </xf>
    <xf numFmtId="0" fontId="8" fillId="0" borderId="41" xfId="51" applyFont="1" applyBorder="1" applyAlignment="1">
      <alignment horizontal="left" wrapText="1"/>
      <protection/>
    </xf>
    <xf numFmtId="0" fontId="8" fillId="0" borderId="42" xfId="51" applyFont="1" applyBorder="1" applyAlignment="1">
      <alignment horizontal="left" wrapText="1"/>
      <protection/>
    </xf>
    <xf numFmtId="0" fontId="8" fillId="0" borderId="43" xfId="51" applyFont="1" applyBorder="1" applyAlignment="1">
      <alignment horizontal="left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Normal="110" zoomScaleSheetLayoutView="100" zoomScalePageLayoutView="0" workbookViewId="0" topLeftCell="A88">
      <selection activeCell="C98" sqref="C98:P98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9.28125" style="0" bestFit="1" customWidth="1"/>
    <col min="4" max="4" width="9.00390625" style="0" customWidth="1"/>
    <col min="5" max="5" width="11.8515625" style="0" customWidth="1"/>
    <col min="6" max="6" width="20.57421875" style="0" bestFit="1" customWidth="1"/>
    <col min="7" max="7" width="12.28125" style="0" customWidth="1"/>
    <col min="8" max="8" width="11.8515625" style="0" customWidth="1"/>
    <col min="9" max="9" width="12.00390625" style="0" customWidth="1"/>
    <col min="10" max="10" width="9.28125" style="0" bestFit="1" customWidth="1"/>
    <col min="11" max="11" width="7.28125" style="0" customWidth="1"/>
    <col min="12" max="12" width="11.7109375" style="0" bestFit="1" customWidth="1"/>
    <col min="13" max="13" width="11.8515625" style="0" customWidth="1"/>
    <col min="14" max="14" width="7.7109375" style="0" customWidth="1"/>
    <col min="15" max="15" width="7.28125" style="0" customWidth="1"/>
    <col min="16" max="16" width="12.14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7" t="s">
        <v>30</v>
      </c>
      <c r="M1" s="47"/>
      <c r="N1" s="47"/>
      <c r="O1" s="47"/>
      <c r="P1" s="47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7" t="s">
        <v>0</v>
      </c>
      <c r="M2" s="47"/>
      <c r="N2" s="47"/>
      <c r="O2" s="47"/>
      <c r="P2" s="47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7" t="s">
        <v>31</v>
      </c>
      <c r="M3" s="47"/>
      <c r="N3" s="47"/>
      <c r="O3" s="47"/>
      <c r="P3" s="47"/>
    </row>
    <row r="4" spans="1:1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9"/>
      <c r="N4" s="9"/>
      <c r="O4" s="9"/>
      <c r="P4" s="9"/>
    </row>
    <row r="5" spans="1:16" ht="42" customHeight="1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8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>
      <c r="A7" s="54" t="s">
        <v>1</v>
      </c>
      <c r="B7" s="41" t="s">
        <v>2</v>
      </c>
      <c r="C7" s="46" t="s">
        <v>3</v>
      </c>
      <c r="D7" s="46" t="s">
        <v>29</v>
      </c>
      <c r="E7" s="46" t="s">
        <v>4</v>
      </c>
      <c r="F7" s="41" t="s">
        <v>5</v>
      </c>
      <c r="G7" s="41"/>
      <c r="H7" s="41" t="s">
        <v>6</v>
      </c>
      <c r="I7" s="41"/>
      <c r="J7" s="41"/>
      <c r="K7" s="41"/>
      <c r="L7" s="41"/>
      <c r="M7" s="41"/>
      <c r="N7" s="41"/>
      <c r="O7" s="41"/>
      <c r="P7" s="49"/>
    </row>
    <row r="8" spans="1:16" ht="12.75">
      <c r="A8" s="55"/>
      <c r="B8" s="42"/>
      <c r="C8" s="44"/>
      <c r="D8" s="44"/>
      <c r="E8" s="44"/>
      <c r="F8" s="44" t="s">
        <v>7</v>
      </c>
      <c r="G8" s="44" t="s">
        <v>8</v>
      </c>
      <c r="H8" s="42" t="s">
        <v>65</v>
      </c>
      <c r="I8" s="42"/>
      <c r="J8" s="42"/>
      <c r="K8" s="42"/>
      <c r="L8" s="42"/>
      <c r="M8" s="42"/>
      <c r="N8" s="42"/>
      <c r="O8" s="42"/>
      <c r="P8" s="45"/>
    </row>
    <row r="9" spans="1:16" ht="12.75">
      <c r="A9" s="55"/>
      <c r="B9" s="42"/>
      <c r="C9" s="44"/>
      <c r="D9" s="44"/>
      <c r="E9" s="44"/>
      <c r="F9" s="44"/>
      <c r="G9" s="44"/>
      <c r="H9" s="44" t="s">
        <v>9</v>
      </c>
      <c r="I9" s="42" t="s">
        <v>10</v>
      </c>
      <c r="J9" s="42"/>
      <c r="K9" s="42"/>
      <c r="L9" s="42"/>
      <c r="M9" s="42"/>
      <c r="N9" s="42"/>
      <c r="O9" s="42"/>
      <c r="P9" s="45"/>
    </row>
    <row r="10" spans="1:16" ht="12.75">
      <c r="A10" s="55"/>
      <c r="B10" s="42"/>
      <c r="C10" s="44"/>
      <c r="D10" s="44"/>
      <c r="E10" s="44"/>
      <c r="F10" s="44"/>
      <c r="G10" s="44"/>
      <c r="H10" s="44"/>
      <c r="I10" s="42" t="s">
        <v>11</v>
      </c>
      <c r="J10" s="42"/>
      <c r="K10" s="42"/>
      <c r="L10" s="42"/>
      <c r="M10" s="42" t="s">
        <v>8</v>
      </c>
      <c r="N10" s="42"/>
      <c r="O10" s="42"/>
      <c r="P10" s="45"/>
    </row>
    <row r="11" spans="1:16" ht="12.75">
      <c r="A11" s="55"/>
      <c r="B11" s="42"/>
      <c r="C11" s="44"/>
      <c r="D11" s="44"/>
      <c r="E11" s="44"/>
      <c r="F11" s="44"/>
      <c r="G11" s="44"/>
      <c r="H11" s="44"/>
      <c r="I11" s="44" t="s">
        <v>12</v>
      </c>
      <c r="J11" s="42" t="s">
        <v>13</v>
      </c>
      <c r="K11" s="42"/>
      <c r="L11" s="42"/>
      <c r="M11" s="44" t="s">
        <v>33</v>
      </c>
      <c r="N11" s="44"/>
      <c r="O11" s="44"/>
      <c r="P11" s="50"/>
    </row>
    <row r="12" spans="1:16" ht="26.25" customHeight="1">
      <c r="A12" s="55"/>
      <c r="B12" s="42"/>
      <c r="C12" s="44"/>
      <c r="D12" s="44"/>
      <c r="E12" s="44"/>
      <c r="F12" s="44"/>
      <c r="G12" s="44"/>
      <c r="H12" s="44"/>
      <c r="I12" s="44"/>
      <c r="J12" s="3" t="s">
        <v>14</v>
      </c>
      <c r="K12" s="14" t="s">
        <v>15</v>
      </c>
      <c r="L12" s="3" t="s">
        <v>16</v>
      </c>
      <c r="M12" s="44"/>
      <c r="N12" s="3" t="s">
        <v>14</v>
      </c>
      <c r="O12" s="3" t="s">
        <v>15</v>
      </c>
      <c r="P12" s="5" t="s">
        <v>17</v>
      </c>
    </row>
    <row r="13" spans="1:16" ht="12.75">
      <c r="A13" s="6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7">
        <v>16</v>
      </c>
    </row>
    <row r="14" spans="1:16" ht="29.25" customHeight="1" thickBot="1">
      <c r="A14" s="8">
        <v>1</v>
      </c>
      <c r="B14" s="4" t="s">
        <v>18</v>
      </c>
      <c r="C14" s="30" t="s">
        <v>19</v>
      </c>
      <c r="D14" s="31"/>
      <c r="E14" s="13">
        <f>F14+G14</f>
        <v>29668547</v>
      </c>
      <c r="F14" s="13">
        <f>F19+F27+F35+F43+F51+F59+F67+F75+F83+F91+F99</f>
        <v>11552744</v>
      </c>
      <c r="G14" s="13">
        <f aca="true" t="shared" si="0" ref="G14:P14">G19+G27+G35+G43+G51+G59+G67+G75+G83+G91+G99</f>
        <v>18115803</v>
      </c>
      <c r="H14" s="13">
        <f t="shared" si="0"/>
        <v>29246816</v>
      </c>
      <c r="I14" s="13">
        <f t="shared" si="0"/>
        <v>11399360</v>
      </c>
      <c r="J14" s="13">
        <f t="shared" si="0"/>
        <v>0</v>
      </c>
      <c r="K14" s="13">
        <f t="shared" si="0"/>
        <v>0</v>
      </c>
      <c r="L14" s="13">
        <f t="shared" si="0"/>
        <v>11399360</v>
      </c>
      <c r="M14" s="13">
        <f t="shared" si="0"/>
        <v>17847456</v>
      </c>
      <c r="N14" s="13">
        <f t="shared" si="0"/>
        <v>0</v>
      </c>
      <c r="O14" s="13">
        <f t="shared" si="0"/>
        <v>0</v>
      </c>
      <c r="P14" s="13">
        <f t="shared" si="0"/>
        <v>17847456</v>
      </c>
    </row>
    <row r="15" spans="1:16" ht="16.5" customHeight="1">
      <c r="A15" s="56" t="s">
        <v>34</v>
      </c>
      <c r="B15" s="10" t="s">
        <v>20</v>
      </c>
      <c r="C15" s="35" t="s">
        <v>36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16" ht="16.5" customHeight="1">
      <c r="A16" s="57"/>
      <c r="B16" s="11" t="s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 customHeight="1">
      <c r="A17" s="57"/>
      <c r="B17" s="11" t="s">
        <v>22</v>
      </c>
      <c r="C17" s="62" t="s">
        <v>68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1:16" ht="18" customHeight="1">
      <c r="A18" s="57"/>
      <c r="B18" s="11" t="s">
        <v>23</v>
      </c>
      <c r="C18" s="65" t="s">
        <v>69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1:16" ht="13.5" customHeight="1">
      <c r="A19" s="57"/>
      <c r="B19" s="11" t="s">
        <v>24</v>
      </c>
      <c r="C19" s="21"/>
      <c r="D19" s="22"/>
      <c r="E19" s="16">
        <f>SUM(E20:E22)</f>
        <v>1269960</v>
      </c>
      <c r="F19" s="16">
        <f>SUM(F20:F22)</f>
        <v>301843</v>
      </c>
      <c r="G19" s="16">
        <f>SUM(G20:G22)</f>
        <v>968117</v>
      </c>
      <c r="H19" s="16">
        <f>I19+M19</f>
        <v>1269960</v>
      </c>
      <c r="I19" s="16">
        <f>F19</f>
        <v>301843</v>
      </c>
      <c r="J19" s="16">
        <v>0</v>
      </c>
      <c r="K19" s="16">
        <v>0</v>
      </c>
      <c r="L19" s="16">
        <f>I19</f>
        <v>301843</v>
      </c>
      <c r="M19" s="16">
        <f>G19</f>
        <v>968117</v>
      </c>
      <c r="N19" s="16">
        <v>0</v>
      </c>
      <c r="O19" s="16">
        <v>0</v>
      </c>
      <c r="P19" s="18">
        <f>M19</f>
        <v>968117</v>
      </c>
    </row>
    <row r="20" spans="1:16" ht="15" customHeight="1">
      <c r="A20" s="57"/>
      <c r="B20" s="11" t="s">
        <v>62</v>
      </c>
      <c r="C20" s="38"/>
      <c r="D20" s="51" t="s">
        <v>70</v>
      </c>
      <c r="E20" s="16">
        <f>F20+G20</f>
        <v>1269960</v>
      </c>
      <c r="F20" s="16">
        <v>301843</v>
      </c>
      <c r="G20" s="16">
        <v>968117</v>
      </c>
      <c r="H20" s="32" t="s">
        <v>35</v>
      </c>
      <c r="I20" s="32" t="s">
        <v>35</v>
      </c>
      <c r="J20" s="32" t="s">
        <v>35</v>
      </c>
      <c r="K20" s="32" t="s">
        <v>35</v>
      </c>
      <c r="L20" s="32" t="s">
        <v>35</v>
      </c>
      <c r="M20" s="32" t="s">
        <v>35</v>
      </c>
      <c r="N20" s="32" t="s">
        <v>35</v>
      </c>
      <c r="O20" s="32" t="s">
        <v>35</v>
      </c>
      <c r="P20" s="59" t="s">
        <v>35</v>
      </c>
    </row>
    <row r="21" spans="1:16" ht="13.5" customHeight="1">
      <c r="A21" s="57"/>
      <c r="B21" s="11" t="s">
        <v>37</v>
      </c>
      <c r="C21" s="39"/>
      <c r="D21" s="52"/>
      <c r="E21" s="16" t="s">
        <v>35</v>
      </c>
      <c r="F21" s="16">
        <v>0</v>
      </c>
      <c r="G21" s="16" t="s">
        <v>35</v>
      </c>
      <c r="H21" s="33"/>
      <c r="I21" s="33"/>
      <c r="J21" s="33"/>
      <c r="K21" s="33"/>
      <c r="L21" s="33"/>
      <c r="M21" s="33"/>
      <c r="N21" s="33"/>
      <c r="O21" s="33"/>
      <c r="P21" s="60"/>
    </row>
    <row r="22" spans="1:16" ht="17.25" customHeight="1" thickBot="1">
      <c r="A22" s="58"/>
      <c r="B22" s="12"/>
      <c r="C22" s="40"/>
      <c r="D22" s="53"/>
      <c r="E22" s="17" t="s">
        <v>35</v>
      </c>
      <c r="F22" s="17" t="s">
        <v>35</v>
      </c>
      <c r="G22" s="17" t="s">
        <v>35</v>
      </c>
      <c r="H22" s="34"/>
      <c r="I22" s="34"/>
      <c r="J22" s="34"/>
      <c r="K22" s="34"/>
      <c r="L22" s="34"/>
      <c r="M22" s="34"/>
      <c r="N22" s="34"/>
      <c r="O22" s="34"/>
      <c r="P22" s="61"/>
    </row>
    <row r="23" spans="1:16" ht="18.75" customHeight="1">
      <c r="A23" s="68" t="s">
        <v>25</v>
      </c>
      <c r="B23" s="10" t="s">
        <v>20</v>
      </c>
      <c r="C23" s="35" t="s">
        <v>36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</row>
    <row r="24" spans="1:16" ht="12" customHeight="1">
      <c r="A24" s="69"/>
      <c r="B24" s="11" t="s">
        <v>21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21" customHeight="1">
      <c r="A25" s="69"/>
      <c r="B25" s="11" t="s">
        <v>22</v>
      </c>
      <c r="C25" s="62" t="s">
        <v>45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</row>
    <row r="26" spans="1:16" ht="20.25" customHeight="1">
      <c r="A26" s="69"/>
      <c r="B26" s="11" t="s">
        <v>23</v>
      </c>
      <c r="C26" s="65" t="s">
        <v>44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</row>
    <row r="27" spans="1:16" ht="21" customHeight="1">
      <c r="A27" s="69"/>
      <c r="B27" s="11" t="s">
        <v>24</v>
      </c>
      <c r="C27" s="21"/>
      <c r="D27" s="22"/>
      <c r="E27" s="16">
        <f>SUM(E28:E30)</f>
        <v>3027802</v>
      </c>
      <c r="F27" s="16">
        <f>SUM(F28:F30)</f>
        <v>1118902</v>
      </c>
      <c r="G27" s="16">
        <f>SUM(G28:G30)</f>
        <v>1908900</v>
      </c>
      <c r="H27" s="16">
        <f>I27+M27</f>
        <v>3027802</v>
      </c>
      <c r="I27" s="16">
        <f>F27</f>
        <v>1118902</v>
      </c>
      <c r="J27" s="16">
        <v>0</v>
      </c>
      <c r="K27" s="16">
        <v>0</v>
      </c>
      <c r="L27" s="16">
        <f>I27</f>
        <v>1118902</v>
      </c>
      <c r="M27" s="16">
        <f>G27</f>
        <v>1908900</v>
      </c>
      <c r="N27" s="16">
        <v>0</v>
      </c>
      <c r="O27" s="16">
        <v>0</v>
      </c>
      <c r="P27" s="18">
        <f>M27</f>
        <v>1908900</v>
      </c>
    </row>
    <row r="28" spans="1:16" ht="16.5" customHeight="1">
      <c r="A28" s="69"/>
      <c r="B28" s="11" t="s">
        <v>63</v>
      </c>
      <c r="C28" s="38"/>
      <c r="D28" s="51" t="s">
        <v>57</v>
      </c>
      <c r="E28" s="16">
        <f>F28+G28</f>
        <v>3027802</v>
      </c>
      <c r="F28" s="16">
        <v>1118902</v>
      </c>
      <c r="G28" s="16">
        <v>1908900</v>
      </c>
      <c r="H28" s="32" t="s">
        <v>35</v>
      </c>
      <c r="I28" s="32" t="s">
        <v>35</v>
      </c>
      <c r="J28" s="32" t="s">
        <v>35</v>
      </c>
      <c r="K28" s="32" t="s">
        <v>35</v>
      </c>
      <c r="L28" s="32" t="s">
        <v>35</v>
      </c>
      <c r="M28" s="32" t="s">
        <v>35</v>
      </c>
      <c r="N28" s="32" t="s">
        <v>35</v>
      </c>
      <c r="O28" s="32" t="s">
        <v>35</v>
      </c>
      <c r="P28" s="59" t="s">
        <v>35</v>
      </c>
    </row>
    <row r="29" spans="1:16" ht="11.25" customHeight="1">
      <c r="A29" s="69"/>
      <c r="B29" s="11" t="s">
        <v>64</v>
      </c>
      <c r="C29" s="39"/>
      <c r="D29" s="52"/>
      <c r="E29" s="16" t="s">
        <v>35</v>
      </c>
      <c r="F29" s="16">
        <v>0</v>
      </c>
      <c r="G29" s="16" t="s">
        <v>35</v>
      </c>
      <c r="H29" s="33"/>
      <c r="I29" s="33"/>
      <c r="J29" s="33"/>
      <c r="K29" s="33"/>
      <c r="L29" s="33"/>
      <c r="M29" s="33"/>
      <c r="N29" s="33"/>
      <c r="O29" s="33"/>
      <c r="P29" s="60"/>
    </row>
    <row r="30" spans="1:16" ht="10.5" customHeight="1" thickBot="1">
      <c r="A30" s="70"/>
      <c r="B30" s="12"/>
      <c r="C30" s="40"/>
      <c r="D30" s="53"/>
      <c r="E30" s="17" t="s">
        <v>35</v>
      </c>
      <c r="F30" s="17" t="s">
        <v>35</v>
      </c>
      <c r="G30" s="17" t="s">
        <v>35</v>
      </c>
      <c r="H30" s="34"/>
      <c r="I30" s="34"/>
      <c r="J30" s="34"/>
      <c r="K30" s="34"/>
      <c r="L30" s="34"/>
      <c r="M30" s="34"/>
      <c r="N30" s="34"/>
      <c r="O30" s="34"/>
      <c r="P30" s="61"/>
    </row>
    <row r="31" spans="1:16" ht="20.25" customHeight="1">
      <c r="A31" s="68" t="s">
        <v>38</v>
      </c>
      <c r="B31" s="10" t="s">
        <v>20</v>
      </c>
      <c r="C31" s="35" t="s">
        <v>36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</row>
    <row r="32" spans="1:16" ht="13.5" customHeight="1">
      <c r="A32" s="69"/>
      <c r="B32" s="11" t="s">
        <v>21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20.25" customHeight="1">
      <c r="A33" s="69"/>
      <c r="B33" s="11" t="s">
        <v>22</v>
      </c>
      <c r="C33" s="62" t="s">
        <v>45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ht="16.5" customHeight="1">
      <c r="A34" s="69"/>
      <c r="B34" s="11" t="s">
        <v>23</v>
      </c>
      <c r="C34" s="65" t="s">
        <v>71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</row>
    <row r="35" spans="1:16" ht="27.75" customHeight="1">
      <c r="A35" s="69"/>
      <c r="B35" s="11" t="s">
        <v>24</v>
      </c>
      <c r="C35" s="21"/>
      <c r="D35" s="22"/>
      <c r="E35" s="16">
        <f>SUM(E36:E38)</f>
        <v>1000000</v>
      </c>
      <c r="F35" s="16">
        <f>SUM(F36:F38)</f>
        <v>363700</v>
      </c>
      <c r="G35" s="16">
        <f>SUM(G36:G38)</f>
        <v>636300</v>
      </c>
      <c r="H35" s="16">
        <f>I35+M35</f>
        <v>1000000</v>
      </c>
      <c r="I35" s="16">
        <f>F35</f>
        <v>363700</v>
      </c>
      <c r="J35" s="16">
        <v>0</v>
      </c>
      <c r="K35" s="16">
        <v>0</v>
      </c>
      <c r="L35" s="16">
        <f>I35</f>
        <v>363700</v>
      </c>
      <c r="M35" s="16">
        <f>G35</f>
        <v>636300</v>
      </c>
      <c r="N35" s="16">
        <v>0</v>
      </c>
      <c r="O35" s="16">
        <v>0</v>
      </c>
      <c r="P35" s="18">
        <f>M35</f>
        <v>636300</v>
      </c>
    </row>
    <row r="36" spans="1:16" ht="20.25" customHeight="1">
      <c r="A36" s="69"/>
      <c r="B36" s="11" t="s">
        <v>63</v>
      </c>
      <c r="C36" s="38"/>
      <c r="D36" s="51" t="s">
        <v>57</v>
      </c>
      <c r="E36" s="16">
        <f>F36+G36</f>
        <v>1000000</v>
      </c>
      <c r="F36" s="16">
        <v>363700</v>
      </c>
      <c r="G36" s="16">
        <v>636300</v>
      </c>
      <c r="H36" s="32" t="s">
        <v>35</v>
      </c>
      <c r="I36" s="32" t="s">
        <v>35</v>
      </c>
      <c r="J36" s="32" t="s">
        <v>35</v>
      </c>
      <c r="K36" s="32" t="s">
        <v>35</v>
      </c>
      <c r="L36" s="32" t="s">
        <v>35</v>
      </c>
      <c r="M36" s="32" t="s">
        <v>35</v>
      </c>
      <c r="N36" s="32" t="s">
        <v>35</v>
      </c>
      <c r="O36" s="32" t="s">
        <v>35</v>
      </c>
      <c r="P36" s="59" t="s">
        <v>35</v>
      </c>
    </row>
    <row r="37" spans="1:16" ht="14.25" customHeight="1">
      <c r="A37" s="69"/>
      <c r="B37" s="11" t="s">
        <v>64</v>
      </c>
      <c r="C37" s="39"/>
      <c r="D37" s="52"/>
      <c r="E37" s="16" t="s">
        <v>35</v>
      </c>
      <c r="F37" s="16">
        <v>0</v>
      </c>
      <c r="G37" s="16" t="s">
        <v>35</v>
      </c>
      <c r="H37" s="33"/>
      <c r="I37" s="33"/>
      <c r="J37" s="33"/>
      <c r="K37" s="33"/>
      <c r="L37" s="33"/>
      <c r="M37" s="33"/>
      <c r="N37" s="33"/>
      <c r="O37" s="33"/>
      <c r="P37" s="60"/>
    </row>
    <row r="38" spans="1:16" ht="11.25" customHeight="1" thickBot="1">
      <c r="A38" s="69"/>
      <c r="B38" s="26"/>
      <c r="C38" s="39"/>
      <c r="D38" s="52"/>
      <c r="E38" s="25" t="s">
        <v>35</v>
      </c>
      <c r="F38" s="25" t="s">
        <v>35</v>
      </c>
      <c r="G38" s="25" t="s">
        <v>35</v>
      </c>
      <c r="H38" s="33"/>
      <c r="I38" s="33"/>
      <c r="J38" s="33"/>
      <c r="K38" s="33"/>
      <c r="L38" s="33"/>
      <c r="M38" s="33"/>
      <c r="N38" s="33"/>
      <c r="O38" s="33"/>
      <c r="P38" s="60"/>
    </row>
    <row r="39" spans="1:16" ht="20.25" customHeight="1">
      <c r="A39" s="68" t="s">
        <v>39</v>
      </c>
      <c r="B39" s="10" t="s">
        <v>20</v>
      </c>
      <c r="C39" s="74" t="s">
        <v>36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</row>
    <row r="40" spans="1:16" ht="20.25" customHeight="1">
      <c r="A40" s="69"/>
      <c r="B40" s="29" t="s">
        <v>21</v>
      </c>
      <c r="C40" s="62" t="s">
        <v>72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1:16" ht="20.25" customHeight="1">
      <c r="A41" s="69"/>
      <c r="B41" s="11" t="s">
        <v>22</v>
      </c>
      <c r="C41" s="77" t="s">
        <v>73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</row>
    <row r="42" spans="1:16" ht="20.25" customHeight="1">
      <c r="A42" s="69"/>
      <c r="B42" s="11" t="s">
        <v>23</v>
      </c>
      <c r="C42" s="65" t="s">
        <v>74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</row>
    <row r="43" spans="1:16" ht="20.25" customHeight="1">
      <c r="A43" s="69"/>
      <c r="B43" s="11" t="s">
        <v>24</v>
      </c>
      <c r="C43" s="21"/>
      <c r="D43" s="22"/>
      <c r="E43" s="16">
        <f>SUM(E44:E46)</f>
        <v>6894700</v>
      </c>
      <c r="F43" s="16">
        <f>SUM(F44:F46)</f>
        <v>2410600</v>
      </c>
      <c r="G43" s="16">
        <f>SUM(G44:G46)</f>
        <v>4484100</v>
      </c>
      <c r="H43" s="16">
        <f>I43+M43</f>
        <v>6894700</v>
      </c>
      <c r="I43" s="16">
        <f>F43</f>
        <v>2410600</v>
      </c>
      <c r="J43" s="16">
        <v>0</v>
      </c>
      <c r="K43" s="16">
        <v>0</v>
      </c>
      <c r="L43" s="16">
        <f>I43</f>
        <v>2410600</v>
      </c>
      <c r="M43" s="16">
        <f>G43</f>
        <v>4484100</v>
      </c>
      <c r="N43" s="16">
        <v>0</v>
      </c>
      <c r="O43" s="16">
        <v>0</v>
      </c>
      <c r="P43" s="18">
        <f>M43</f>
        <v>4484100</v>
      </c>
    </row>
    <row r="44" spans="1:16" ht="20.25" customHeight="1">
      <c r="A44" s="69"/>
      <c r="B44" s="11" t="s">
        <v>63</v>
      </c>
      <c r="C44" s="38"/>
      <c r="D44" s="51" t="s">
        <v>57</v>
      </c>
      <c r="E44" s="16">
        <f>F44+G44</f>
        <v>6894700</v>
      </c>
      <c r="F44" s="16">
        <v>2410600</v>
      </c>
      <c r="G44" s="16">
        <v>4484100</v>
      </c>
      <c r="H44" s="32" t="s">
        <v>35</v>
      </c>
      <c r="I44" s="32" t="s">
        <v>35</v>
      </c>
      <c r="J44" s="32" t="s">
        <v>35</v>
      </c>
      <c r="K44" s="32" t="s">
        <v>35</v>
      </c>
      <c r="L44" s="32" t="s">
        <v>35</v>
      </c>
      <c r="M44" s="32" t="s">
        <v>35</v>
      </c>
      <c r="N44" s="32" t="s">
        <v>35</v>
      </c>
      <c r="O44" s="32" t="s">
        <v>35</v>
      </c>
      <c r="P44" s="59" t="s">
        <v>35</v>
      </c>
    </row>
    <row r="45" spans="1:16" ht="16.5" customHeight="1">
      <c r="A45" s="69"/>
      <c r="B45" s="11" t="s">
        <v>64</v>
      </c>
      <c r="C45" s="39"/>
      <c r="D45" s="52"/>
      <c r="E45" s="16" t="s">
        <v>35</v>
      </c>
      <c r="F45" s="16">
        <v>0</v>
      </c>
      <c r="G45" s="16" t="s">
        <v>35</v>
      </c>
      <c r="H45" s="33"/>
      <c r="I45" s="33"/>
      <c r="J45" s="33"/>
      <c r="K45" s="33"/>
      <c r="L45" s="33"/>
      <c r="M45" s="33"/>
      <c r="N45" s="33"/>
      <c r="O45" s="33"/>
      <c r="P45" s="60"/>
    </row>
    <row r="46" spans="1:16" ht="9" customHeight="1" thickBot="1">
      <c r="A46" s="70"/>
      <c r="B46" s="12"/>
      <c r="C46" s="40"/>
      <c r="D46" s="53"/>
      <c r="E46" s="17" t="s">
        <v>35</v>
      </c>
      <c r="F46" s="17" t="s">
        <v>35</v>
      </c>
      <c r="G46" s="17" t="s">
        <v>35</v>
      </c>
      <c r="H46" s="34"/>
      <c r="I46" s="34"/>
      <c r="J46" s="34"/>
      <c r="K46" s="34"/>
      <c r="L46" s="34"/>
      <c r="M46" s="34"/>
      <c r="N46" s="34"/>
      <c r="O46" s="34"/>
      <c r="P46" s="61"/>
    </row>
    <row r="47" spans="1:16" ht="20.25" customHeight="1">
      <c r="A47" s="68" t="s">
        <v>40</v>
      </c>
      <c r="B47" s="10" t="s">
        <v>20</v>
      </c>
      <c r="C47" s="35" t="s">
        <v>36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7"/>
    </row>
    <row r="48" spans="1:16" ht="18.75" customHeight="1">
      <c r="A48" s="69"/>
      <c r="B48" s="11" t="s">
        <v>21</v>
      </c>
      <c r="C48" s="27" t="s">
        <v>68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1:16" ht="20.25" customHeight="1">
      <c r="A49" s="69"/>
      <c r="B49" s="11" t="s">
        <v>22</v>
      </c>
      <c r="C49" s="62" t="s">
        <v>75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</row>
    <row r="50" spans="1:16" ht="19.5" customHeight="1">
      <c r="A50" s="69"/>
      <c r="B50" s="11" t="s">
        <v>23</v>
      </c>
      <c r="C50" s="65" t="s">
        <v>76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1:16" ht="20.25" customHeight="1">
      <c r="A51" s="69"/>
      <c r="B51" s="11" t="s">
        <v>24</v>
      </c>
      <c r="C51" s="21"/>
      <c r="D51" s="22"/>
      <c r="E51" s="16">
        <f>SUM(E52:E54)</f>
        <v>1708845</v>
      </c>
      <c r="F51" s="16">
        <f>SUM(F52:F54)</f>
        <v>255000</v>
      </c>
      <c r="G51" s="16">
        <f>SUM(G52:G54)</f>
        <v>1453845</v>
      </c>
      <c r="H51" s="16">
        <f>I51+M51</f>
        <v>1708845</v>
      </c>
      <c r="I51" s="16">
        <f>F51</f>
        <v>255000</v>
      </c>
      <c r="J51" s="16">
        <v>0</v>
      </c>
      <c r="K51" s="16">
        <v>0</v>
      </c>
      <c r="L51" s="16">
        <f>I51</f>
        <v>255000</v>
      </c>
      <c r="M51" s="16">
        <f>G51</f>
        <v>1453845</v>
      </c>
      <c r="N51" s="16">
        <v>0</v>
      </c>
      <c r="O51" s="16">
        <v>0</v>
      </c>
      <c r="P51" s="18">
        <f>M51</f>
        <v>1453845</v>
      </c>
    </row>
    <row r="52" spans="1:16" ht="20.25" customHeight="1">
      <c r="A52" s="69"/>
      <c r="B52" s="11" t="s">
        <v>63</v>
      </c>
      <c r="C52" s="38"/>
      <c r="D52" s="51" t="s">
        <v>77</v>
      </c>
      <c r="E52" s="16">
        <f>F52+G52</f>
        <v>1708845</v>
      </c>
      <c r="F52" s="16">
        <v>255000</v>
      </c>
      <c r="G52" s="16">
        <v>1453845</v>
      </c>
      <c r="H52" s="32" t="s">
        <v>35</v>
      </c>
      <c r="I52" s="32" t="s">
        <v>35</v>
      </c>
      <c r="J52" s="32" t="s">
        <v>35</v>
      </c>
      <c r="K52" s="32" t="s">
        <v>35</v>
      </c>
      <c r="L52" s="32" t="s">
        <v>35</v>
      </c>
      <c r="M52" s="32" t="s">
        <v>35</v>
      </c>
      <c r="N52" s="32" t="s">
        <v>35</v>
      </c>
      <c r="O52" s="32" t="s">
        <v>35</v>
      </c>
      <c r="P52" s="59" t="s">
        <v>35</v>
      </c>
    </row>
    <row r="53" spans="1:16" ht="20.25" customHeight="1">
      <c r="A53" s="69"/>
      <c r="B53" s="11" t="s">
        <v>64</v>
      </c>
      <c r="C53" s="39"/>
      <c r="D53" s="52"/>
      <c r="E53" s="16" t="s">
        <v>35</v>
      </c>
      <c r="F53" s="16">
        <v>0</v>
      </c>
      <c r="G53" s="16" t="s">
        <v>35</v>
      </c>
      <c r="H53" s="33"/>
      <c r="I53" s="33"/>
      <c r="J53" s="33"/>
      <c r="K53" s="33"/>
      <c r="L53" s="33"/>
      <c r="M53" s="33"/>
      <c r="N53" s="33"/>
      <c r="O53" s="33"/>
      <c r="P53" s="60"/>
    </row>
    <row r="54" spans="1:16" ht="20.25" customHeight="1" thickBot="1">
      <c r="A54" s="70"/>
      <c r="B54" s="12"/>
      <c r="C54" s="40"/>
      <c r="D54" s="53"/>
      <c r="E54" s="17" t="s">
        <v>35</v>
      </c>
      <c r="F54" s="17" t="s">
        <v>35</v>
      </c>
      <c r="G54" s="17" t="s">
        <v>35</v>
      </c>
      <c r="H54" s="34"/>
      <c r="I54" s="34"/>
      <c r="J54" s="34"/>
      <c r="K54" s="34"/>
      <c r="L54" s="34"/>
      <c r="M54" s="34"/>
      <c r="N54" s="34"/>
      <c r="O54" s="34"/>
      <c r="P54" s="61"/>
    </row>
    <row r="55" spans="1:16" ht="20.25" customHeight="1">
      <c r="A55" s="68" t="s">
        <v>41</v>
      </c>
      <c r="B55" s="10" t="s">
        <v>20</v>
      </c>
      <c r="C55" s="35" t="s">
        <v>36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</row>
    <row r="56" spans="1:16" ht="15" customHeight="1">
      <c r="A56" s="69"/>
      <c r="B56" s="11" t="s">
        <v>21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  <row r="57" spans="1:16" ht="16.5" customHeight="1">
      <c r="A57" s="69"/>
      <c r="B57" s="11" t="s">
        <v>22</v>
      </c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4"/>
    </row>
    <row r="58" spans="1:16" ht="14.25" customHeight="1">
      <c r="A58" s="69"/>
      <c r="B58" s="11" t="s">
        <v>23</v>
      </c>
      <c r="C58" s="65" t="s">
        <v>78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</row>
    <row r="59" spans="1:16" ht="20.25" customHeight="1">
      <c r="A59" s="69"/>
      <c r="B59" s="11" t="s">
        <v>24</v>
      </c>
      <c r="C59" s="21"/>
      <c r="D59" s="22"/>
      <c r="E59" s="16">
        <f>SUM(E60:E62)</f>
        <v>143000</v>
      </c>
      <c r="F59" s="16">
        <f>SUM(F60:F62)</f>
        <v>79370</v>
      </c>
      <c r="G59" s="16">
        <f>SUM(G60:G62)</f>
        <v>63630</v>
      </c>
      <c r="H59" s="16">
        <f>I59+M59</f>
        <v>143000</v>
      </c>
      <c r="I59" s="16">
        <f>F59</f>
        <v>79370</v>
      </c>
      <c r="J59" s="16">
        <v>0</v>
      </c>
      <c r="K59" s="16">
        <v>0</v>
      </c>
      <c r="L59" s="16">
        <f>I59</f>
        <v>79370</v>
      </c>
      <c r="M59" s="16">
        <f>G59</f>
        <v>63630</v>
      </c>
      <c r="N59" s="16">
        <v>0</v>
      </c>
      <c r="O59" s="16">
        <v>0</v>
      </c>
      <c r="P59" s="18">
        <f>M59</f>
        <v>63630</v>
      </c>
    </row>
    <row r="60" spans="1:16" ht="20.25" customHeight="1">
      <c r="A60" s="69"/>
      <c r="B60" s="11" t="s">
        <v>63</v>
      </c>
      <c r="C60" s="38"/>
      <c r="D60" s="51" t="s">
        <v>77</v>
      </c>
      <c r="E60" s="16">
        <f>F60+G60</f>
        <v>143000</v>
      </c>
      <c r="F60" s="16">
        <v>79370</v>
      </c>
      <c r="G60" s="16">
        <v>63630</v>
      </c>
      <c r="H60" s="32" t="s">
        <v>35</v>
      </c>
      <c r="I60" s="32" t="s">
        <v>35</v>
      </c>
      <c r="J60" s="32" t="s">
        <v>35</v>
      </c>
      <c r="K60" s="32" t="s">
        <v>35</v>
      </c>
      <c r="L60" s="32" t="s">
        <v>35</v>
      </c>
      <c r="M60" s="32" t="s">
        <v>35</v>
      </c>
      <c r="N60" s="32" t="s">
        <v>35</v>
      </c>
      <c r="O60" s="32" t="s">
        <v>35</v>
      </c>
      <c r="P60" s="59" t="s">
        <v>35</v>
      </c>
    </row>
    <row r="61" spans="1:16" ht="20.25" customHeight="1">
      <c r="A61" s="69"/>
      <c r="B61" s="11" t="s">
        <v>64</v>
      </c>
      <c r="C61" s="39"/>
      <c r="D61" s="52"/>
      <c r="E61" s="16" t="s">
        <v>35</v>
      </c>
      <c r="F61" s="16">
        <v>0</v>
      </c>
      <c r="G61" s="16" t="s">
        <v>35</v>
      </c>
      <c r="H61" s="33"/>
      <c r="I61" s="33"/>
      <c r="J61" s="33"/>
      <c r="K61" s="33"/>
      <c r="L61" s="33"/>
      <c r="M61" s="33"/>
      <c r="N61" s="33"/>
      <c r="O61" s="33"/>
      <c r="P61" s="60"/>
    </row>
    <row r="62" spans="1:16" ht="20.25" customHeight="1" thickBot="1">
      <c r="A62" s="70"/>
      <c r="B62" s="12"/>
      <c r="C62" s="40"/>
      <c r="D62" s="53"/>
      <c r="E62" s="17" t="s">
        <v>35</v>
      </c>
      <c r="F62" s="17" t="s">
        <v>35</v>
      </c>
      <c r="G62" s="17" t="s">
        <v>35</v>
      </c>
      <c r="H62" s="34"/>
      <c r="I62" s="34"/>
      <c r="J62" s="34"/>
      <c r="K62" s="34"/>
      <c r="L62" s="34"/>
      <c r="M62" s="34"/>
      <c r="N62" s="34"/>
      <c r="O62" s="34"/>
      <c r="P62" s="61"/>
    </row>
    <row r="63" spans="1:16" ht="21.75" customHeight="1">
      <c r="A63" s="68" t="s">
        <v>42</v>
      </c>
      <c r="B63" s="10" t="s">
        <v>20</v>
      </c>
      <c r="C63" s="35" t="s">
        <v>49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</row>
    <row r="64" spans="1:16" ht="21" customHeight="1">
      <c r="A64" s="69"/>
      <c r="B64" s="11" t="s">
        <v>21</v>
      </c>
      <c r="C64" s="62" t="s">
        <v>47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4"/>
    </row>
    <row r="65" spans="1:16" ht="19.5" customHeight="1">
      <c r="A65" s="69"/>
      <c r="B65" s="11" t="s">
        <v>22</v>
      </c>
      <c r="C65" s="62" t="s">
        <v>48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4"/>
    </row>
    <row r="66" spans="1:16" ht="18.75" customHeight="1">
      <c r="A66" s="69"/>
      <c r="B66" s="11" t="s">
        <v>23</v>
      </c>
      <c r="C66" s="65" t="s">
        <v>50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7"/>
    </row>
    <row r="67" spans="1:16" ht="24.75" customHeight="1">
      <c r="A67" s="69"/>
      <c r="B67" s="11" t="s">
        <v>24</v>
      </c>
      <c r="C67" s="15"/>
      <c r="D67" s="15"/>
      <c r="E67" s="16">
        <f>SUM(E68:E70)</f>
        <v>8045569</v>
      </c>
      <c r="F67" s="16">
        <f>SUM(F68:F70)</f>
        <v>1187949</v>
      </c>
      <c r="G67" s="16">
        <f>SUM(G68:G70)</f>
        <v>6857620</v>
      </c>
      <c r="H67" s="16">
        <f>I67+M67</f>
        <v>8045569</v>
      </c>
      <c r="I67" s="16">
        <f>F67</f>
        <v>1187949</v>
      </c>
      <c r="J67" s="16">
        <v>0</v>
      </c>
      <c r="K67" s="16">
        <v>0</v>
      </c>
      <c r="L67" s="16">
        <f>I67</f>
        <v>1187949</v>
      </c>
      <c r="M67" s="16">
        <f>G67</f>
        <v>6857620</v>
      </c>
      <c r="N67" s="16">
        <v>0</v>
      </c>
      <c r="O67" s="16">
        <v>0</v>
      </c>
      <c r="P67" s="18">
        <f>M67</f>
        <v>6857620</v>
      </c>
    </row>
    <row r="68" spans="1:16" ht="24.75" customHeight="1">
      <c r="A68" s="69"/>
      <c r="B68" s="11" t="s">
        <v>63</v>
      </c>
      <c r="C68" s="71"/>
      <c r="D68" s="51" t="s">
        <v>58</v>
      </c>
      <c r="E68" s="16">
        <f>F68+G68</f>
        <v>8045569</v>
      </c>
      <c r="F68" s="16">
        <v>1187949</v>
      </c>
      <c r="G68" s="16">
        <v>6857620</v>
      </c>
      <c r="H68" s="32" t="s">
        <v>35</v>
      </c>
      <c r="I68" s="32" t="s">
        <v>35</v>
      </c>
      <c r="J68" s="32" t="s">
        <v>35</v>
      </c>
      <c r="K68" s="32" t="s">
        <v>35</v>
      </c>
      <c r="L68" s="32" t="s">
        <v>35</v>
      </c>
      <c r="M68" s="32" t="s">
        <v>35</v>
      </c>
      <c r="N68" s="32" t="s">
        <v>35</v>
      </c>
      <c r="O68" s="32" t="s">
        <v>35</v>
      </c>
      <c r="P68" s="59" t="s">
        <v>35</v>
      </c>
    </row>
    <row r="69" spans="1:16" ht="14.25" customHeight="1">
      <c r="A69" s="69"/>
      <c r="B69" s="11" t="s">
        <v>64</v>
      </c>
      <c r="C69" s="72"/>
      <c r="D69" s="52"/>
      <c r="E69" s="16" t="s">
        <v>35</v>
      </c>
      <c r="F69" s="16">
        <v>0</v>
      </c>
      <c r="G69" s="16" t="s">
        <v>35</v>
      </c>
      <c r="H69" s="33"/>
      <c r="I69" s="33"/>
      <c r="J69" s="33"/>
      <c r="K69" s="33"/>
      <c r="L69" s="33"/>
      <c r="M69" s="33"/>
      <c r="N69" s="33"/>
      <c r="O69" s="33"/>
      <c r="P69" s="60"/>
    </row>
    <row r="70" spans="1:16" ht="15" customHeight="1" thickBot="1">
      <c r="A70" s="70"/>
      <c r="B70" s="12"/>
      <c r="C70" s="73"/>
      <c r="D70" s="53"/>
      <c r="E70" s="17" t="s">
        <v>35</v>
      </c>
      <c r="F70" s="17" t="s">
        <v>35</v>
      </c>
      <c r="G70" s="17" t="s">
        <v>35</v>
      </c>
      <c r="H70" s="34"/>
      <c r="I70" s="34"/>
      <c r="J70" s="34"/>
      <c r="K70" s="34"/>
      <c r="L70" s="34"/>
      <c r="M70" s="34"/>
      <c r="N70" s="34"/>
      <c r="O70" s="34"/>
      <c r="P70" s="61"/>
    </row>
    <row r="71" spans="1:16" ht="21" customHeight="1">
      <c r="A71" s="68" t="s">
        <v>43</v>
      </c>
      <c r="B71" s="10" t="s">
        <v>20</v>
      </c>
      <c r="C71" s="35" t="s">
        <v>46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</row>
    <row r="72" spans="1:16" ht="18" customHeight="1">
      <c r="A72" s="69"/>
      <c r="B72" s="11" t="s">
        <v>21</v>
      </c>
      <c r="C72" s="62" t="s">
        <v>55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4"/>
    </row>
    <row r="73" spans="1:16" ht="13.5" customHeight="1">
      <c r="A73" s="69"/>
      <c r="B73" s="11" t="s">
        <v>22</v>
      </c>
      <c r="C73" s="62" t="s">
        <v>56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4"/>
    </row>
    <row r="74" spans="1:16" ht="13.5" customHeight="1">
      <c r="A74" s="69"/>
      <c r="B74" s="11" t="s">
        <v>23</v>
      </c>
      <c r="C74" s="65" t="s">
        <v>66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7"/>
    </row>
    <row r="75" spans="1:16" ht="14.25" customHeight="1">
      <c r="A75" s="69"/>
      <c r="B75" s="11" t="s">
        <v>24</v>
      </c>
      <c r="C75" s="15"/>
      <c r="D75" s="15"/>
      <c r="E75" s="16">
        <f>SUM(E76:E78)</f>
        <v>747840</v>
      </c>
      <c r="F75" s="16">
        <f>SUM(F76:F78)</f>
        <v>112176</v>
      </c>
      <c r="G75" s="16">
        <f>SUM(G76:G78)</f>
        <v>635664</v>
      </c>
      <c r="H75" s="16">
        <f>I75+M75</f>
        <v>747840</v>
      </c>
      <c r="I75" s="16">
        <f>F75</f>
        <v>112176</v>
      </c>
      <c r="J75" s="16">
        <v>0</v>
      </c>
      <c r="K75" s="16">
        <v>0</v>
      </c>
      <c r="L75" s="16">
        <f>I75</f>
        <v>112176</v>
      </c>
      <c r="M75" s="16">
        <f>G75</f>
        <v>635664</v>
      </c>
      <c r="N75" s="16">
        <v>0</v>
      </c>
      <c r="O75" s="16">
        <v>0</v>
      </c>
      <c r="P75" s="18">
        <f>M75</f>
        <v>635664</v>
      </c>
    </row>
    <row r="76" spans="1:16" ht="19.5" customHeight="1">
      <c r="A76" s="69"/>
      <c r="B76" s="11" t="s">
        <v>63</v>
      </c>
      <c r="C76" s="71"/>
      <c r="D76" s="51" t="s">
        <v>59</v>
      </c>
      <c r="E76" s="16">
        <f>F76+G76</f>
        <v>747840</v>
      </c>
      <c r="F76" s="16">
        <v>112176</v>
      </c>
      <c r="G76" s="16">
        <v>635664</v>
      </c>
      <c r="H76" s="32" t="s">
        <v>35</v>
      </c>
      <c r="I76" s="32" t="s">
        <v>35</v>
      </c>
      <c r="J76" s="32" t="s">
        <v>35</v>
      </c>
      <c r="K76" s="32" t="s">
        <v>35</v>
      </c>
      <c r="L76" s="32" t="s">
        <v>35</v>
      </c>
      <c r="M76" s="32" t="s">
        <v>35</v>
      </c>
      <c r="N76" s="32" t="s">
        <v>35</v>
      </c>
      <c r="O76" s="32" t="s">
        <v>35</v>
      </c>
      <c r="P76" s="59" t="s">
        <v>35</v>
      </c>
    </row>
    <row r="77" spans="1:16" ht="16.5" customHeight="1">
      <c r="A77" s="69"/>
      <c r="B77" s="11" t="s">
        <v>64</v>
      </c>
      <c r="C77" s="72"/>
      <c r="D77" s="52"/>
      <c r="E77" s="16" t="s">
        <v>35</v>
      </c>
      <c r="F77" s="16">
        <v>0</v>
      </c>
      <c r="G77" s="16" t="s">
        <v>35</v>
      </c>
      <c r="H77" s="33"/>
      <c r="I77" s="33"/>
      <c r="J77" s="33"/>
      <c r="K77" s="33"/>
      <c r="L77" s="33"/>
      <c r="M77" s="33"/>
      <c r="N77" s="33"/>
      <c r="O77" s="33"/>
      <c r="P77" s="60"/>
    </row>
    <row r="78" spans="1:16" ht="11.25" customHeight="1" thickBot="1">
      <c r="A78" s="70"/>
      <c r="B78" s="12"/>
      <c r="C78" s="73"/>
      <c r="D78" s="53"/>
      <c r="E78" s="17" t="s">
        <v>35</v>
      </c>
      <c r="F78" s="17" t="s">
        <v>35</v>
      </c>
      <c r="G78" s="17" t="s">
        <v>35</v>
      </c>
      <c r="H78" s="34"/>
      <c r="I78" s="34"/>
      <c r="J78" s="34"/>
      <c r="K78" s="34"/>
      <c r="L78" s="34"/>
      <c r="M78" s="34"/>
      <c r="N78" s="34"/>
      <c r="O78" s="34"/>
      <c r="P78" s="61"/>
    </row>
    <row r="79" spans="1:16" ht="16.5" customHeight="1">
      <c r="A79" s="68" t="s">
        <v>79</v>
      </c>
      <c r="B79" s="10" t="s">
        <v>20</v>
      </c>
      <c r="C79" s="35" t="s">
        <v>49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</row>
    <row r="80" spans="1:16" ht="14.25" customHeight="1">
      <c r="A80" s="69"/>
      <c r="B80" s="11" t="s">
        <v>21</v>
      </c>
      <c r="C80" s="62" t="s">
        <v>80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4"/>
    </row>
    <row r="81" spans="1:16" ht="18" customHeight="1">
      <c r="A81" s="69"/>
      <c r="B81" s="11" t="s">
        <v>22</v>
      </c>
      <c r="C81" s="62" t="s">
        <v>52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4"/>
    </row>
    <row r="82" spans="1:16" ht="33.75" customHeight="1">
      <c r="A82" s="69"/>
      <c r="B82" s="11" t="s">
        <v>23</v>
      </c>
      <c r="C82" s="65" t="s">
        <v>83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7"/>
    </row>
    <row r="83" spans="1:16" ht="22.5" customHeight="1">
      <c r="A83" s="69"/>
      <c r="B83" s="11" t="s">
        <v>24</v>
      </c>
      <c r="C83" s="15"/>
      <c r="D83" s="15"/>
      <c r="E83" s="16">
        <f>SUM(E84:E86)</f>
        <v>188040</v>
      </c>
      <c r="F83" s="16">
        <f>SUM(F84:F86)</f>
        <v>32350</v>
      </c>
      <c r="G83" s="16">
        <f>SUM(G84:G86)</f>
        <v>155690</v>
      </c>
      <c r="H83" s="16">
        <f>I83+M83</f>
        <v>188040</v>
      </c>
      <c r="I83" s="16">
        <f>F83</f>
        <v>32350</v>
      </c>
      <c r="J83" s="16">
        <v>0</v>
      </c>
      <c r="K83" s="16">
        <v>0</v>
      </c>
      <c r="L83" s="16">
        <f>I83</f>
        <v>32350</v>
      </c>
      <c r="M83" s="16">
        <f>G83</f>
        <v>155690</v>
      </c>
      <c r="N83" s="16">
        <v>0</v>
      </c>
      <c r="O83" s="16">
        <v>0</v>
      </c>
      <c r="P83" s="18">
        <f>M83</f>
        <v>155690</v>
      </c>
    </row>
    <row r="84" spans="1:16" ht="21.75" customHeight="1">
      <c r="A84" s="69"/>
      <c r="B84" s="11" t="s">
        <v>63</v>
      </c>
      <c r="C84" s="71"/>
      <c r="D84" s="51" t="s">
        <v>82</v>
      </c>
      <c r="E84" s="16">
        <f>F84+G84</f>
        <v>188040</v>
      </c>
      <c r="F84" s="16">
        <v>32350</v>
      </c>
      <c r="G84" s="16">
        <v>155690</v>
      </c>
      <c r="H84" s="32" t="s">
        <v>35</v>
      </c>
      <c r="I84" s="32" t="s">
        <v>35</v>
      </c>
      <c r="J84" s="32" t="s">
        <v>35</v>
      </c>
      <c r="K84" s="32" t="s">
        <v>35</v>
      </c>
      <c r="L84" s="32" t="s">
        <v>35</v>
      </c>
      <c r="M84" s="32" t="s">
        <v>35</v>
      </c>
      <c r="N84" s="32" t="s">
        <v>35</v>
      </c>
      <c r="O84" s="32" t="s">
        <v>35</v>
      </c>
      <c r="P84" s="59" t="s">
        <v>35</v>
      </c>
    </row>
    <row r="85" spans="1:16" ht="18.75" customHeight="1">
      <c r="A85" s="69"/>
      <c r="B85" s="11" t="s">
        <v>64</v>
      </c>
      <c r="C85" s="72"/>
      <c r="D85" s="52"/>
      <c r="E85" s="16" t="s">
        <v>35</v>
      </c>
      <c r="F85" s="16">
        <v>0</v>
      </c>
      <c r="G85" s="16" t="s">
        <v>35</v>
      </c>
      <c r="H85" s="33"/>
      <c r="I85" s="33"/>
      <c r="J85" s="33"/>
      <c r="K85" s="33"/>
      <c r="L85" s="33"/>
      <c r="M85" s="33"/>
      <c r="N85" s="33"/>
      <c r="O85" s="33"/>
      <c r="P85" s="60"/>
    </row>
    <row r="86" spans="1:16" ht="19.5" customHeight="1" thickBot="1">
      <c r="A86" s="70"/>
      <c r="B86" s="12"/>
      <c r="C86" s="73"/>
      <c r="D86" s="53"/>
      <c r="E86" s="17" t="s">
        <v>35</v>
      </c>
      <c r="F86" s="17" t="s">
        <v>35</v>
      </c>
      <c r="G86" s="17" t="s">
        <v>35</v>
      </c>
      <c r="H86" s="34"/>
      <c r="I86" s="34"/>
      <c r="J86" s="34"/>
      <c r="K86" s="34"/>
      <c r="L86" s="34"/>
      <c r="M86" s="34"/>
      <c r="N86" s="34"/>
      <c r="O86" s="34"/>
      <c r="P86" s="61"/>
    </row>
    <row r="87" spans="1:16" ht="19.5" customHeight="1">
      <c r="A87" s="68" t="s">
        <v>81</v>
      </c>
      <c r="B87" s="10" t="s">
        <v>20</v>
      </c>
      <c r="C87" s="35" t="s">
        <v>46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7"/>
    </row>
    <row r="88" spans="1:16" ht="18" customHeight="1">
      <c r="A88" s="69"/>
      <c r="B88" s="11" t="s">
        <v>21</v>
      </c>
      <c r="C88" s="62" t="s">
        <v>51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4"/>
    </row>
    <row r="89" spans="1:16" ht="16.5" customHeight="1">
      <c r="A89" s="69"/>
      <c r="B89" s="11" t="s">
        <v>22</v>
      </c>
      <c r="C89" s="62" t="s">
        <v>52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4"/>
    </row>
    <row r="90" spans="1:16" ht="29.25" customHeight="1">
      <c r="A90" s="69"/>
      <c r="B90" s="11" t="s">
        <v>23</v>
      </c>
      <c r="C90" s="65" t="s">
        <v>53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7"/>
    </row>
    <row r="91" spans="1:16" ht="21" customHeight="1">
      <c r="A91" s="69"/>
      <c r="B91" s="11" t="s">
        <v>24</v>
      </c>
      <c r="C91" s="15"/>
      <c r="D91" s="15"/>
      <c r="E91" s="16">
        <f>SUM(E92:E94)</f>
        <v>5921060</v>
      </c>
      <c r="F91" s="16">
        <f>SUM(F92:F94)</f>
        <v>5428360</v>
      </c>
      <c r="G91" s="16">
        <f>SUM(G92:G94)</f>
        <v>492700</v>
      </c>
      <c r="H91" s="16">
        <f>I91+M91</f>
        <v>5921060</v>
      </c>
      <c r="I91" s="16">
        <f>F91</f>
        <v>5428360</v>
      </c>
      <c r="J91" s="16">
        <v>0</v>
      </c>
      <c r="K91" s="16">
        <v>0</v>
      </c>
      <c r="L91" s="16">
        <f>I91</f>
        <v>5428360</v>
      </c>
      <c r="M91" s="16">
        <f>G91</f>
        <v>492700</v>
      </c>
      <c r="N91" s="16">
        <v>0</v>
      </c>
      <c r="O91" s="16">
        <v>0</v>
      </c>
      <c r="P91" s="18">
        <f>M91</f>
        <v>492700</v>
      </c>
    </row>
    <row r="92" spans="1:16" ht="20.25" customHeight="1">
      <c r="A92" s="69"/>
      <c r="B92" s="11" t="s">
        <v>63</v>
      </c>
      <c r="C92" s="71"/>
      <c r="D92" s="51" t="s">
        <v>60</v>
      </c>
      <c r="E92" s="16">
        <f>F92+G92</f>
        <v>5921060</v>
      </c>
      <c r="F92" s="16">
        <v>5428360</v>
      </c>
      <c r="G92" s="16">
        <v>492700</v>
      </c>
      <c r="H92" s="32" t="s">
        <v>35</v>
      </c>
      <c r="I92" s="32" t="s">
        <v>35</v>
      </c>
      <c r="J92" s="32" t="s">
        <v>35</v>
      </c>
      <c r="K92" s="32" t="s">
        <v>35</v>
      </c>
      <c r="L92" s="32" t="s">
        <v>35</v>
      </c>
      <c r="M92" s="32" t="s">
        <v>35</v>
      </c>
      <c r="N92" s="32" t="s">
        <v>35</v>
      </c>
      <c r="O92" s="32" t="s">
        <v>35</v>
      </c>
      <c r="P92" s="59" t="s">
        <v>35</v>
      </c>
    </row>
    <row r="93" spans="1:16" ht="17.25" customHeight="1">
      <c r="A93" s="69"/>
      <c r="B93" s="11" t="s">
        <v>64</v>
      </c>
      <c r="C93" s="72"/>
      <c r="D93" s="52"/>
      <c r="E93" s="16" t="s">
        <v>35</v>
      </c>
      <c r="F93" s="16">
        <v>0</v>
      </c>
      <c r="G93" s="16" t="s">
        <v>35</v>
      </c>
      <c r="H93" s="33"/>
      <c r="I93" s="33"/>
      <c r="J93" s="33"/>
      <c r="K93" s="33"/>
      <c r="L93" s="33"/>
      <c r="M93" s="33"/>
      <c r="N93" s="33"/>
      <c r="O93" s="33"/>
      <c r="P93" s="60"/>
    </row>
    <row r="94" spans="1:16" ht="16.5" customHeight="1" thickBot="1">
      <c r="A94" s="70"/>
      <c r="B94" s="12" t="s">
        <v>67</v>
      </c>
      <c r="C94" s="73"/>
      <c r="D94" s="53"/>
      <c r="E94" s="17" t="s">
        <v>35</v>
      </c>
      <c r="F94" s="17" t="s">
        <v>35</v>
      </c>
      <c r="G94" s="17" t="s">
        <v>35</v>
      </c>
      <c r="H94" s="34"/>
      <c r="I94" s="34"/>
      <c r="J94" s="34"/>
      <c r="K94" s="34"/>
      <c r="L94" s="34"/>
      <c r="M94" s="34"/>
      <c r="N94" s="34"/>
      <c r="O94" s="34"/>
      <c r="P94" s="61"/>
    </row>
    <row r="95" spans="1:16" ht="12.75">
      <c r="A95" s="68" t="s">
        <v>42</v>
      </c>
      <c r="B95" s="10" t="s">
        <v>20</v>
      </c>
      <c r="C95" s="35" t="s">
        <v>36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7"/>
    </row>
    <row r="96" spans="1:16" ht="12.75">
      <c r="A96" s="69"/>
      <c r="B96" s="11" t="s">
        <v>21</v>
      </c>
      <c r="C96" s="62" t="s">
        <v>35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  <row r="97" spans="1:16" ht="12.75">
      <c r="A97" s="69"/>
      <c r="B97" s="11" t="s">
        <v>22</v>
      </c>
      <c r="C97" s="62" t="s">
        <v>54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4"/>
    </row>
    <row r="98" spans="1:16" ht="24.75" customHeight="1">
      <c r="A98" s="69"/>
      <c r="B98" s="11" t="s">
        <v>23</v>
      </c>
      <c r="C98" s="65" t="s">
        <v>84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7"/>
    </row>
    <row r="99" spans="1:16" ht="12.75">
      <c r="A99" s="69"/>
      <c r="B99" s="11" t="s">
        <v>24</v>
      </c>
      <c r="C99" s="15"/>
      <c r="D99" s="15"/>
      <c r="E99" s="16">
        <f>SUM(E100:E102)</f>
        <v>721731</v>
      </c>
      <c r="F99" s="16">
        <f>SUM(F100:F102)</f>
        <v>262494</v>
      </c>
      <c r="G99" s="16">
        <f>SUM(G100:G102)</f>
        <v>459237</v>
      </c>
      <c r="H99" s="16">
        <f>I99+M99</f>
        <v>300000</v>
      </c>
      <c r="I99" s="16">
        <f>F100</f>
        <v>109110</v>
      </c>
      <c r="J99" s="16">
        <v>0</v>
      </c>
      <c r="K99" s="16">
        <v>0</v>
      </c>
      <c r="L99" s="16">
        <f>I99</f>
        <v>109110</v>
      </c>
      <c r="M99" s="16">
        <f>G100</f>
        <v>190890</v>
      </c>
      <c r="N99" s="16">
        <v>0</v>
      </c>
      <c r="O99" s="16">
        <v>0</v>
      </c>
      <c r="P99" s="18">
        <f>M99</f>
        <v>190890</v>
      </c>
    </row>
    <row r="100" spans="1:16" ht="12.75">
      <c r="A100" s="69"/>
      <c r="B100" s="11" t="s">
        <v>62</v>
      </c>
      <c r="C100" s="71"/>
      <c r="D100" s="51" t="s">
        <v>61</v>
      </c>
      <c r="E100" s="16">
        <f>F100+G100</f>
        <v>300000</v>
      </c>
      <c r="F100" s="16">
        <v>109110</v>
      </c>
      <c r="G100" s="16">
        <v>190890</v>
      </c>
      <c r="H100" s="32" t="s">
        <v>35</v>
      </c>
      <c r="I100" s="32" t="s">
        <v>35</v>
      </c>
      <c r="J100" s="32" t="s">
        <v>35</v>
      </c>
      <c r="K100" s="32" t="s">
        <v>35</v>
      </c>
      <c r="L100" s="32" t="s">
        <v>35</v>
      </c>
      <c r="M100" s="32" t="s">
        <v>35</v>
      </c>
      <c r="N100" s="32" t="s">
        <v>35</v>
      </c>
      <c r="O100" s="32" t="s">
        <v>35</v>
      </c>
      <c r="P100" s="59" t="s">
        <v>35</v>
      </c>
    </row>
    <row r="101" spans="1:16" ht="12.75">
      <c r="A101" s="69"/>
      <c r="B101" s="11" t="s">
        <v>64</v>
      </c>
      <c r="C101" s="72"/>
      <c r="D101" s="52"/>
      <c r="E101" s="16">
        <f>F101+G101</f>
        <v>421731</v>
      </c>
      <c r="F101" s="16">
        <v>153384</v>
      </c>
      <c r="G101" s="16">
        <v>268347</v>
      </c>
      <c r="H101" s="33"/>
      <c r="I101" s="33"/>
      <c r="J101" s="33"/>
      <c r="K101" s="33"/>
      <c r="L101" s="33"/>
      <c r="M101" s="33"/>
      <c r="N101" s="33"/>
      <c r="O101" s="33"/>
      <c r="P101" s="60"/>
    </row>
    <row r="102" spans="1:16" ht="13.5" thickBot="1">
      <c r="A102" s="70"/>
      <c r="B102" s="12" t="s">
        <v>67</v>
      </c>
      <c r="C102" s="73"/>
      <c r="D102" s="53"/>
      <c r="E102" s="17" t="s">
        <v>35</v>
      </c>
      <c r="F102" s="17" t="s">
        <v>35</v>
      </c>
      <c r="G102" s="17" t="s">
        <v>35</v>
      </c>
      <c r="H102" s="34"/>
      <c r="I102" s="34"/>
      <c r="J102" s="34"/>
      <c r="K102" s="34"/>
      <c r="L102" s="34"/>
      <c r="M102" s="34"/>
      <c r="N102" s="34"/>
      <c r="O102" s="34"/>
      <c r="P102" s="61"/>
    </row>
    <row r="103" spans="1:16" ht="13.5" thickBot="1">
      <c r="A103" s="23"/>
      <c r="B103" s="23" t="s">
        <v>28</v>
      </c>
      <c r="C103" s="19"/>
      <c r="D103" s="19"/>
      <c r="E103" s="24">
        <f>E14</f>
        <v>29668547</v>
      </c>
      <c r="F103" s="24">
        <f>F14</f>
        <v>11552744</v>
      </c>
      <c r="G103" s="24">
        <f>G14</f>
        <v>18115803</v>
      </c>
      <c r="H103" s="24">
        <f>H14</f>
        <v>29246816</v>
      </c>
      <c r="I103" s="24">
        <f>I14</f>
        <v>11399360</v>
      </c>
      <c r="J103" s="24" t="s">
        <v>35</v>
      </c>
      <c r="K103" s="24">
        <v>0</v>
      </c>
      <c r="L103" s="24">
        <f>L14</f>
        <v>11399360</v>
      </c>
      <c r="M103" s="24">
        <f>M14</f>
        <v>17847456</v>
      </c>
      <c r="N103" s="24">
        <v>0</v>
      </c>
      <c r="O103" s="24">
        <v>0</v>
      </c>
      <c r="P103" s="24">
        <f>P14</f>
        <v>17847456</v>
      </c>
    </row>
    <row r="104" spans="1:16" ht="12.75">
      <c r="A104" s="43" t="s">
        <v>26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1"/>
      <c r="L104" s="1"/>
      <c r="M104" s="1"/>
      <c r="N104" s="1"/>
      <c r="O104" s="1"/>
      <c r="P104" s="1"/>
    </row>
    <row r="105" spans="1:16" ht="12.75">
      <c r="A105" s="1" t="s">
        <v>27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sheetProtection/>
  <mergeCells count="195">
    <mergeCell ref="C40:P40"/>
    <mergeCell ref="A23:A30"/>
    <mergeCell ref="C23:P23"/>
    <mergeCell ref="C25:P25"/>
    <mergeCell ref="C26:P26"/>
    <mergeCell ref="C28:C30"/>
    <mergeCell ref="D28:D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A31:A38"/>
    <mergeCell ref="C31:P31"/>
    <mergeCell ref="C33:P33"/>
    <mergeCell ref="C34:P34"/>
    <mergeCell ref="C36:C38"/>
    <mergeCell ref="D36:D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A39:A46"/>
    <mergeCell ref="C39:P39"/>
    <mergeCell ref="C41:P41"/>
    <mergeCell ref="C42:P42"/>
    <mergeCell ref="C44:C46"/>
    <mergeCell ref="D44:D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A63:A70"/>
    <mergeCell ref="C63:P63"/>
    <mergeCell ref="C65:P65"/>
    <mergeCell ref="C66:P66"/>
    <mergeCell ref="C68:C70"/>
    <mergeCell ref="D68:D70"/>
    <mergeCell ref="O68:O70"/>
    <mergeCell ref="P68:P70"/>
    <mergeCell ref="P100:P102"/>
    <mergeCell ref="C71:P71"/>
    <mergeCell ref="A55:A62"/>
    <mergeCell ref="C55:P55"/>
    <mergeCell ref="C57:P57"/>
    <mergeCell ref="C58:P58"/>
    <mergeCell ref="C60:C62"/>
    <mergeCell ref="H68:H70"/>
    <mergeCell ref="D60:D62"/>
    <mergeCell ref="H60:H62"/>
    <mergeCell ref="I60:I62"/>
    <mergeCell ref="H100:H102"/>
    <mergeCell ref="I100:I102"/>
    <mergeCell ref="J100:J102"/>
    <mergeCell ref="I76:I78"/>
    <mergeCell ref="D100:D102"/>
    <mergeCell ref="I68:I70"/>
    <mergeCell ref="J68:J70"/>
    <mergeCell ref="J60:J62"/>
    <mergeCell ref="K60:K62"/>
    <mergeCell ref="L60:L62"/>
    <mergeCell ref="M60:M62"/>
    <mergeCell ref="N60:N62"/>
    <mergeCell ref="J76:J78"/>
    <mergeCell ref="N68:N70"/>
    <mergeCell ref="K68:K70"/>
    <mergeCell ref="L68:L70"/>
    <mergeCell ref="M68:M70"/>
    <mergeCell ref="O60:O62"/>
    <mergeCell ref="P60:P62"/>
    <mergeCell ref="C52:C54"/>
    <mergeCell ref="D52:D54"/>
    <mergeCell ref="H52:H54"/>
    <mergeCell ref="A47:A54"/>
    <mergeCell ref="C47:P47"/>
    <mergeCell ref="C49:P49"/>
    <mergeCell ref="C50:P50"/>
    <mergeCell ref="I52:I54"/>
    <mergeCell ref="J52:J54"/>
    <mergeCell ref="K52:K54"/>
    <mergeCell ref="L52:L54"/>
    <mergeCell ref="M52:M54"/>
    <mergeCell ref="N52:N54"/>
    <mergeCell ref="O52:O54"/>
    <mergeCell ref="P52:P54"/>
    <mergeCell ref="C64:P64"/>
    <mergeCell ref="C72:P72"/>
    <mergeCell ref="O100:O102"/>
    <mergeCell ref="A71:A78"/>
    <mergeCell ref="C73:P73"/>
    <mergeCell ref="C74:P74"/>
    <mergeCell ref="C76:C78"/>
    <mergeCell ref="D76:D78"/>
    <mergeCell ref="H76:H78"/>
    <mergeCell ref="K76:K78"/>
    <mergeCell ref="L76:L78"/>
    <mergeCell ref="M76:M78"/>
    <mergeCell ref="N76:N78"/>
    <mergeCell ref="O76:O78"/>
    <mergeCell ref="P76:P78"/>
    <mergeCell ref="D92:D94"/>
    <mergeCell ref="H92:H94"/>
    <mergeCell ref="I92:I94"/>
    <mergeCell ref="L92:L94"/>
    <mergeCell ref="M92:M94"/>
    <mergeCell ref="N92:N94"/>
    <mergeCell ref="O92:O94"/>
    <mergeCell ref="A87:A94"/>
    <mergeCell ref="C87:P87"/>
    <mergeCell ref="C88:P88"/>
    <mergeCell ref="C89:P89"/>
    <mergeCell ref="C90:P90"/>
    <mergeCell ref="P92:P94"/>
    <mergeCell ref="J92:J94"/>
    <mergeCell ref="K92:K94"/>
    <mergeCell ref="C92:C94"/>
    <mergeCell ref="A95:A102"/>
    <mergeCell ref="C95:P95"/>
    <mergeCell ref="C96:P96"/>
    <mergeCell ref="C97:P97"/>
    <mergeCell ref="C98:P98"/>
    <mergeCell ref="C100:C102"/>
    <mergeCell ref="K100:K102"/>
    <mergeCell ref="L100:L102"/>
    <mergeCell ref="M100:M102"/>
    <mergeCell ref="N100:N102"/>
    <mergeCell ref="O84:O86"/>
    <mergeCell ref="P84:P86"/>
    <mergeCell ref="I84:I86"/>
    <mergeCell ref="J84:J86"/>
    <mergeCell ref="K84:K86"/>
    <mergeCell ref="L84:L86"/>
    <mergeCell ref="M84:M86"/>
    <mergeCell ref="N84:N86"/>
    <mergeCell ref="C17:P17"/>
    <mergeCell ref="C18:P18"/>
    <mergeCell ref="A79:A86"/>
    <mergeCell ref="C79:P79"/>
    <mergeCell ref="C80:P80"/>
    <mergeCell ref="C81:P81"/>
    <mergeCell ref="C82:P82"/>
    <mergeCell ref="C84:C86"/>
    <mergeCell ref="D84:D86"/>
    <mergeCell ref="H84:H86"/>
    <mergeCell ref="H20:H22"/>
    <mergeCell ref="I20:I22"/>
    <mergeCell ref="J20:J22"/>
    <mergeCell ref="P20:P22"/>
    <mergeCell ref="K20:K22"/>
    <mergeCell ref="N20:N22"/>
    <mergeCell ref="M20:M22"/>
    <mergeCell ref="D20:D22"/>
    <mergeCell ref="O20:O22"/>
    <mergeCell ref="A7:A12"/>
    <mergeCell ref="H8:P8"/>
    <mergeCell ref="I11:I12"/>
    <mergeCell ref="J11:L11"/>
    <mergeCell ref="H9:H12"/>
    <mergeCell ref="I9:P9"/>
    <mergeCell ref="D7:D12"/>
    <mergeCell ref="A15:A22"/>
    <mergeCell ref="E7:E12"/>
    <mergeCell ref="L1:P1"/>
    <mergeCell ref="L2:P2"/>
    <mergeCell ref="A5:P5"/>
    <mergeCell ref="L3:P3"/>
    <mergeCell ref="H7:P7"/>
    <mergeCell ref="F8:F12"/>
    <mergeCell ref="G8:G12"/>
    <mergeCell ref="N11:P11"/>
    <mergeCell ref="C7:C12"/>
    <mergeCell ref="C14:D14"/>
    <mergeCell ref="L20:L22"/>
    <mergeCell ref="C15:P15"/>
    <mergeCell ref="C20:C22"/>
    <mergeCell ref="B7:B12"/>
    <mergeCell ref="A104:J104"/>
    <mergeCell ref="M11:M12"/>
    <mergeCell ref="F7:G7"/>
    <mergeCell ref="I10:L10"/>
    <mergeCell ref="M10:P10"/>
  </mergeCells>
  <printOptions horizontalCentered="1"/>
  <pageMargins left="0.25" right="0.25" top="0.75" bottom="0.75" header="0.3" footer="0.3"/>
  <pageSetup horizontalDpi="600" verticalDpi="600" orientation="landscape" paperSize="9" scale="82" r:id="rId1"/>
  <headerFooter alignWithMargins="0">
    <oddFooter>&amp;CStrona &amp;P z &amp;N</oddFooter>
  </headerFooter>
  <rowBreaks count="2" manualBreakCount="2">
    <brk id="62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Dobrym Mieście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Ofierska</dc:creator>
  <cp:keywords/>
  <dc:description/>
  <cp:lastModifiedBy>SKARBNIK</cp:lastModifiedBy>
  <cp:lastPrinted>2017-11-15T06:34:21Z</cp:lastPrinted>
  <dcterms:created xsi:type="dcterms:W3CDTF">2006-11-08T12:00:54Z</dcterms:created>
  <dcterms:modified xsi:type="dcterms:W3CDTF">2017-11-15T06:34:59Z</dcterms:modified>
  <cp:category/>
  <cp:version/>
  <cp:contentType/>
  <cp:contentStatus/>
</cp:coreProperties>
</file>