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tabRatio="601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'auta'!$A$1:$Z$37</definedName>
    <definedName name="_xlnm.Print_Area" localSheetId="1">'budynki'!$A$1:$G$217</definedName>
    <definedName name="_xlnm.Print_Area" localSheetId="2">'elektronika '!$A$6:$D$358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G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G1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<sst xmlns="http://schemas.openxmlformats.org/spreadsheetml/2006/main" count="3167" uniqueCount="1112">
  <si>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</si>
  <si>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</si>
  <si>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</si>
  <si>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</si>
  <si>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</si>
  <si>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</si>
  <si>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</si>
  <si>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</si>
  <si>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</si>
  <si>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</si>
  <si>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</si>
  <si>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</si>
  <si>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</si>
  <si>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</si>
  <si>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</si>
  <si>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</si>
  <si>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</si>
  <si>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</si>
  <si>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</si>
  <si>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</si>
  <si>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</si>
  <si>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</si>
  <si>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</si>
  <si>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</si>
  <si>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</si>
  <si>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</si>
  <si>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</si>
  <si>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</si>
  <si>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</si>
  <si>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</si>
  <si>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</si>
  <si>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</si>
  <si>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</si>
  <si>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</si>
  <si>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</si>
  <si>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</si>
  <si>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</si>
  <si>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</si>
  <si>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</si>
  <si>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</si>
  <si>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</si>
  <si>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</si>
  <si>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</si>
  <si>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</si>
  <si>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</si>
  <si>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</si>
  <si>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</si>
  <si>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</si>
  <si>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</si>
  <si>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</si>
  <si>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</si>
  <si>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</si>
  <si>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</si>
  <si>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</si>
  <si>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</si>
  <si>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</si>
  <si>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</si>
  <si>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</si>
  <si>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</si>
  <si>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</si>
  <si>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</si>
  <si>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</si>
  <si>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</si>
  <si>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</si>
  <si>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</si>
  <si>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</si>
  <si>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</si>
  <si>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</si>
  <si>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</si>
  <si>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</si>
  <si>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</si>
  <si>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</si>
  <si>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</si>
  <si>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</si>
  <si>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</si>
  <si>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</si>
  <si>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</si>
  <si>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</si>
  <si>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</si>
  <si>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</si>
  <si>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</si>
  <si>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</si>
  <si>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Nazwa dokumentu: Wykaz majątku w JST, wersja 2 z dn. 03.03.2020 r.</t>
  </si>
  <si>
    <t>Tabela nr 1 - Informacje ogólne do oceny ryzyka w Gminie Dobre Miasto</t>
  </si>
  <si>
    <t>Centrum Usług Wspólnych</t>
  </si>
  <si>
    <t>Żłobek Miejski</t>
  </si>
  <si>
    <t>Ośrodek Sportu i Rekreacji</t>
  </si>
  <si>
    <t>Miejski Ośrodek Pomocy Społecznej</t>
  </si>
  <si>
    <t>Środowiskowy Dom Samopomocy w Piotraszewie</t>
  </si>
  <si>
    <t>2. Centrum Kulturalno- Biblioteczne</t>
  </si>
  <si>
    <t>Tabela nr 3 - Wykaz sprzętu elektronicznego w Gminie Dobre Miasto</t>
  </si>
  <si>
    <t xml:space="preserve">Kasa fiskalna ACLAS KOS </t>
  </si>
  <si>
    <t>Czytnik kodów kreskowych Voyager MS 9520  szt.2</t>
  </si>
  <si>
    <t xml:space="preserve">Czarny reflektor Flosh Led szt.8 </t>
  </si>
  <si>
    <t>Wytwornica dymu American DJ VF</t>
  </si>
  <si>
    <t>Sterownik DBX Behringer LC 2412</t>
  </si>
  <si>
    <t xml:space="preserve">Mikrofon dynamiczny Shurc SM-LCE  szt.2 </t>
  </si>
  <si>
    <t>2018</t>
  </si>
  <si>
    <t>Odtwarzacz BluRey Philips BDP 349 OM/12152</t>
  </si>
  <si>
    <t>Ksero  Konica Minolta Bizhub C360</t>
  </si>
  <si>
    <t>Komputer DDL4/WIN 10home 240SSO</t>
  </si>
  <si>
    <t xml:space="preserve">Mikser cyfrowy BEHRINGER x 32 SET </t>
  </si>
  <si>
    <t>Statyw pod projektor i laptopa StimR26</t>
  </si>
  <si>
    <t xml:space="preserve">Karta dzwiękowa -Fokus scorlet 2 end </t>
  </si>
  <si>
    <t xml:space="preserve">Reflektor teatralny Fvesnel </t>
  </si>
  <si>
    <t>Reflektor teatralny Antihalo</t>
  </si>
  <si>
    <t>Mikrofon bezprzewodowypodwójny Behringer Ultralink</t>
  </si>
  <si>
    <t>Kolumna aktywna Behringer Eurolive</t>
  </si>
  <si>
    <t>Kolumna głosnikowa IBL EON 612 - szt.2</t>
  </si>
  <si>
    <t>Czarny reflektor Flash Led Par 64  szt.8</t>
  </si>
  <si>
    <t xml:space="preserve">Sterownik DMX Behringer LC 2412 </t>
  </si>
  <si>
    <t>Niszczarka 53C</t>
  </si>
  <si>
    <t xml:space="preserve">Drukarka Brother HL-L2340 DW </t>
  </si>
  <si>
    <t xml:space="preserve">Komputer Optimus </t>
  </si>
  <si>
    <t>Okulary Okultus Rift + Touch VR</t>
  </si>
  <si>
    <t xml:space="preserve">Terminal PIAP Apple </t>
  </si>
  <si>
    <t>WAN VTM Fortinet Model 80s/n</t>
  </si>
  <si>
    <t xml:space="preserve">Urzadz.wielofunkc.Samsung Mdel SCX-4623 </t>
  </si>
  <si>
    <t>Komputer DELL V3667 MT</t>
  </si>
  <si>
    <t>Serwer plików TS-231PQNAP</t>
  </si>
  <si>
    <t>Macke CR3 monitory studyjne(para)</t>
  </si>
  <si>
    <t xml:space="preserve">Zestaw Komputerowy </t>
  </si>
  <si>
    <t xml:space="preserve">Niszczarka  szt.2 </t>
  </si>
  <si>
    <t xml:space="preserve">Odtwarzacz  Bluray Sony </t>
  </si>
  <si>
    <t xml:space="preserve">Kamera cyfrowa Sony </t>
  </si>
  <si>
    <t xml:space="preserve">Aparat cyfrowy Sony </t>
  </si>
  <si>
    <t xml:space="preserve">Mikroporty Proel WM 600H szt.2 </t>
  </si>
  <si>
    <t>Mikroporty Proel WM 200H szt.1</t>
  </si>
  <si>
    <t>Mikrofon bezprzewodowy DB Technologles SW 16MS</t>
  </si>
  <si>
    <t>Komputer E Sport 15-8400/8GB/1TB/1060</t>
  </si>
  <si>
    <t>Aparat Sony DSC-W830B BLACH</t>
  </si>
  <si>
    <t>Projektor rzutnik  OV-MULTIPIK</t>
  </si>
  <si>
    <t>Komputer DELLV nr.3470</t>
  </si>
  <si>
    <t>Komputer DELLVAT 3667  szt.1</t>
  </si>
  <si>
    <t>Komputer e-Sport 75-8400 szt.1</t>
  </si>
  <si>
    <t>Tabela nr 4 - Wykaz pojazdów w Gminie Dobre Miasto</t>
  </si>
  <si>
    <t>11-040 Dobre Miasto ul.Górna 22</t>
  </si>
  <si>
    <t>Monitoring- alarm , podwójne zamki</t>
  </si>
  <si>
    <t>11-040 Dobre Miasto ul.Górna 1a</t>
  </si>
  <si>
    <t>gaśnice,hrydranty,czujniki i urządzenia alarmowe, alarm</t>
  </si>
  <si>
    <t>11-040 Dobre Miasto ul.Sowińskiego  5,7, 9,11,15,17</t>
  </si>
  <si>
    <t>11-040 Dobre Miasto ul.Olsztyńska 2</t>
  </si>
  <si>
    <r>
      <t>WYKAZ LOKALIZACJI, W KTÓRYCH PROWADZONA JEST DZIAŁALNOŚĆ ORAZ LOKALIZACJI, GDZIE ZNAJDUJE SIĘ MIENIE NALEŻĄCE DO JEDNOSTEK</t>
    </r>
    <r>
      <rPr>
        <b/>
        <sz val="12"/>
        <rFont val="Arial"/>
        <family val="2"/>
      </rPr>
      <t xml:space="preserve"> GMINY DOBRE MIASTO</t>
    </r>
    <r>
      <rPr>
        <b/>
        <sz val="12"/>
        <rFont val="Arial"/>
        <family val="2"/>
      </rPr>
      <t xml:space="preserve"> (nie wykazane w załączniku nr 1 - poniższy wykaz nie musi być pełnym wykazem lokalizacji)</t>
    </r>
  </si>
  <si>
    <t>Zestaw komuterowy</t>
  </si>
  <si>
    <t>Komputer</t>
  </si>
  <si>
    <t>Radioodtwarzacz</t>
  </si>
  <si>
    <t>moduł FAX</t>
  </si>
  <si>
    <t>Szafa teinformatyczna</t>
  </si>
  <si>
    <t>Punkt dostępu Wi-Fi</t>
  </si>
  <si>
    <t>zestaw SWITCH 3 szt</t>
  </si>
  <si>
    <t>Telewizor</t>
  </si>
  <si>
    <t>Wieża</t>
  </si>
  <si>
    <t>Komuter</t>
  </si>
  <si>
    <t>Drukarka 2 szt</t>
  </si>
  <si>
    <t>Kserokopiarka</t>
  </si>
  <si>
    <t>Niszczarka</t>
  </si>
  <si>
    <t>Jednostka Centralna</t>
  </si>
  <si>
    <t>Klimatyztor 5 szt GORENJE</t>
  </si>
  <si>
    <t>Bieżnia Elektryczna</t>
  </si>
  <si>
    <t>Serwer</t>
  </si>
  <si>
    <t xml:space="preserve">urzadzenie wielofuncyjne </t>
  </si>
  <si>
    <t>Laptop</t>
  </si>
  <si>
    <t>Aparat cyfrowy</t>
  </si>
  <si>
    <t xml:space="preserve">notebook HP </t>
  </si>
  <si>
    <t xml:space="preserve">Zestaw monitoringu </t>
  </si>
  <si>
    <t>MOPS biuro- 11-040 Dobre Miasto, ul. Olsztyńska 3</t>
  </si>
  <si>
    <t>drzwi antywałmaniowe, gaśnice 5 szt</t>
  </si>
  <si>
    <t>Świetlica Opiekuńczo-Wychowawcza 11-040 Dobre Miasto, Górna 24</t>
  </si>
  <si>
    <t>drzwi antywałamaniowe gaśnica szt 2</t>
  </si>
  <si>
    <t>Dzienny Dom Senior + 11-040 Dobre Miasto, ul. Górna 24</t>
  </si>
  <si>
    <t>drzwi antywałmaniowe, gasnice szt 2</t>
  </si>
  <si>
    <t>Budynek  ul. Górna 9a</t>
  </si>
  <si>
    <t>drzwi antywałamaniowe gaśnica szt 5</t>
  </si>
  <si>
    <t>3. Centrum Usług Wspólnych</t>
  </si>
  <si>
    <t>Budynek mieszkalny</t>
  </si>
  <si>
    <t>Budynek użytkowy</t>
  </si>
  <si>
    <t>Magazyn</t>
  </si>
  <si>
    <t>Stolarnia</t>
  </si>
  <si>
    <t>Lokal użytkowy przychodnia</t>
  </si>
  <si>
    <t>Świetlica</t>
  </si>
  <si>
    <t>Biurowiec</t>
  </si>
  <si>
    <t>użytkowy</t>
  </si>
  <si>
    <t>Budynek szkoły</t>
  </si>
  <si>
    <t>Budynek przedszkola</t>
  </si>
  <si>
    <t>Gimnazjum - kompleks</t>
  </si>
  <si>
    <t xml:space="preserve">Boisko </t>
  </si>
  <si>
    <t>Plac zabaw zestaw P-2</t>
  </si>
  <si>
    <t>Plac zabaw zestaw SP-3</t>
  </si>
  <si>
    <t>Plac zabaw przy SP-1</t>
  </si>
  <si>
    <t>Plac zabaw przy SP-2</t>
  </si>
  <si>
    <t>Plac zabaw zestaw P-1</t>
  </si>
  <si>
    <t>Plac zabaw zestaw - Żłobek</t>
  </si>
  <si>
    <t>tak</t>
  </si>
  <si>
    <t>NIE</t>
  </si>
  <si>
    <t>nie</t>
  </si>
  <si>
    <t>Tabela nr 2 - Wykaz budynków i budowli w Gminie Dobre Miasto</t>
  </si>
  <si>
    <t>przed 1945</t>
  </si>
  <si>
    <t xml:space="preserve">przed  1945 </t>
  </si>
  <si>
    <t>przed 1939</t>
  </si>
  <si>
    <t>1965</t>
  </si>
  <si>
    <t>KB</t>
  </si>
  <si>
    <t>brak</t>
  </si>
  <si>
    <t>Hydranty 2, gaśnice 10,alarm</t>
  </si>
  <si>
    <t>Hydranty 3, gaśnice 12,alarm</t>
  </si>
  <si>
    <t>Hydranty 2, gaśnice 2, kraty</t>
  </si>
  <si>
    <t>Hydranty 1 , gaśnice 1</t>
  </si>
  <si>
    <t>Hydranty 1 , gaśnice  3, kraty</t>
  </si>
  <si>
    <t>Hydranty 1 , gaśnice  5,kraty</t>
  </si>
  <si>
    <t>Hydranty 1 , gaśnice  4, kraty</t>
  </si>
  <si>
    <t>Hydranty 1 , gaśnice 16,kraty,monit</t>
  </si>
  <si>
    <t>Praslity 20, pow.użytk. 98,80m2</t>
  </si>
  <si>
    <t>Podleśna 75</t>
  </si>
  <si>
    <t>Kabikiejmy Dolne 19, pow.użytk. 62,60m2</t>
  </si>
  <si>
    <t>Górna 1</t>
  </si>
  <si>
    <t>Górna 5</t>
  </si>
  <si>
    <t>Grudziądzka 1</t>
  </si>
  <si>
    <t>Grudziądzka 7</t>
  </si>
  <si>
    <t>Grunwaldzka 17</t>
  </si>
  <si>
    <t>Grunwaldzka 19</t>
  </si>
  <si>
    <t>Grunwaldzka 21</t>
  </si>
  <si>
    <t>Grunwaldzka 23</t>
  </si>
  <si>
    <t>Jeziorańska 6a</t>
  </si>
  <si>
    <t>Łużycka 14</t>
  </si>
  <si>
    <t>Łużycka 17</t>
  </si>
  <si>
    <t>Łużycka 31</t>
  </si>
  <si>
    <t>Sowińskiego 8</t>
  </si>
  <si>
    <t>Wojska Polskiego 41</t>
  </si>
  <si>
    <t>Zwycięstwa 21</t>
  </si>
  <si>
    <t>Cerkiewnik 19</t>
  </si>
  <si>
    <t>Podleśna 47</t>
  </si>
  <si>
    <t>Głotowo 17</t>
  </si>
  <si>
    <t>Plac 1-go Sierpnia</t>
  </si>
  <si>
    <t>Górna 9A</t>
  </si>
  <si>
    <t>Grunwaldzka 15 b</t>
  </si>
  <si>
    <t>Orzechowo 12</t>
  </si>
  <si>
    <t>Olsztyńska 3</t>
  </si>
  <si>
    <t>Orła Białego 26</t>
  </si>
  <si>
    <t>Międzylesie 27</t>
  </si>
  <si>
    <t>Międzylesie 15</t>
  </si>
  <si>
    <t xml:space="preserve">Kabikiejmy Dolne </t>
  </si>
  <si>
    <t>Olsztyńska 19</t>
  </si>
  <si>
    <t>Urbanowo 9a</t>
  </si>
  <si>
    <t>Podleśna 26</t>
  </si>
  <si>
    <t>Orzechowo 10</t>
  </si>
  <si>
    <t>Grudziądzka 9C</t>
  </si>
  <si>
    <t>Górna 24</t>
  </si>
  <si>
    <t>Piotraszewo 34</t>
  </si>
  <si>
    <t xml:space="preserve">Piotraszeweo 7  11-040 Dobre Miasto  </t>
  </si>
  <si>
    <t>Kabikiejmy Górne 2, pow. 93,86</t>
  </si>
  <si>
    <t>Cerkiewnik 26 pow. użytk. 53,20m2</t>
  </si>
  <si>
    <t>Warszawska 7 pow. użytk. 47,10m2</t>
  </si>
  <si>
    <t>Jesionowo 47 ,pow.użytk.36,82</t>
  </si>
  <si>
    <t>Smolajny 3  pow.użytk. 19.00m2</t>
  </si>
  <si>
    <t xml:space="preserve">ul. Wojska Polskiego 22 </t>
  </si>
  <si>
    <t>ul. Gdańska 13</t>
  </si>
  <si>
    <t xml:space="preserve">Barcikowo 12a  </t>
  </si>
  <si>
    <t xml:space="preserve">Barcikowo 9       </t>
  </si>
  <si>
    <t xml:space="preserve">Orzechowo 26             </t>
  </si>
  <si>
    <t xml:space="preserve">ul.Grudziądzka 9A            </t>
  </si>
  <si>
    <t>ul. Warszawska 7a</t>
  </si>
  <si>
    <t xml:space="preserve">ul.Malczewskiego 7         </t>
  </si>
  <si>
    <t>ul. Garnizonowa 20</t>
  </si>
  <si>
    <t xml:space="preserve"> ul.Wojska Polskiego 22</t>
  </si>
  <si>
    <t>Dobre Miasto, ul. Malczewskiego</t>
  </si>
  <si>
    <t>ul.Wojska Polskiego 22</t>
  </si>
  <si>
    <t>murowany</t>
  </si>
  <si>
    <t>drewnine</t>
  </si>
  <si>
    <t>drewno-dachowka</t>
  </si>
  <si>
    <t>drewniane</t>
  </si>
  <si>
    <t>drewno-dachówka</t>
  </si>
  <si>
    <t>drewno-papa</t>
  </si>
  <si>
    <t>żelbetowe</t>
  </si>
  <si>
    <t>stropodach-papa</t>
  </si>
  <si>
    <t>dachówka</t>
  </si>
  <si>
    <t>drewniany</t>
  </si>
  <si>
    <t>cegła</t>
  </si>
  <si>
    <t>betonowy</t>
  </si>
  <si>
    <t>drewniana, pokr.dachówka</t>
  </si>
  <si>
    <t>stropodach bet. Papa ter</t>
  </si>
  <si>
    <t>stropod.ach, papa</t>
  </si>
  <si>
    <t>drewniana, dachówka</t>
  </si>
  <si>
    <t>więźba drewn,dach cera</t>
  </si>
  <si>
    <t>konstr.drewniana</t>
  </si>
  <si>
    <t>Stropo-dach</t>
  </si>
  <si>
    <t>Papa-eternit</t>
  </si>
  <si>
    <t>blacha</t>
  </si>
  <si>
    <t>stropodach, papa</t>
  </si>
  <si>
    <t>stropodach</t>
  </si>
  <si>
    <t>dostateczny</t>
  </si>
  <si>
    <t>dobry</t>
  </si>
  <si>
    <t>zły- do remontu</t>
  </si>
  <si>
    <t>dobre</t>
  </si>
  <si>
    <t xml:space="preserve">dobre </t>
  </si>
  <si>
    <t>średnie</t>
  </si>
  <si>
    <t>bardzo dobra</t>
  </si>
  <si>
    <t>dobra</t>
  </si>
  <si>
    <t>dostaeczny</t>
  </si>
  <si>
    <t>nie dotyczy</t>
  </si>
  <si>
    <t>zły - do remontu</t>
  </si>
  <si>
    <t>bardzo dobry</t>
  </si>
  <si>
    <t xml:space="preserve">komputer z oprogramowaniem </t>
  </si>
  <si>
    <t>komputer z oprogramowaniem 3 szt. x 1826,00</t>
  </si>
  <si>
    <t>ksero</t>
  </si>
  <si>
    <t>komputer z oprogramowaniem 3 szt. x 3315,00</t>
  </si>
  <si>
    <t>drukarka 2 szt. x 499,00</t>
  </si>
  <si>
    <t>centrala telefoniczna</t>
  </si>
  <si>
    <t>komputer</t>
  </si>
  <si>
    <t xml:space="preserve">Komputer </t>
  </si>
  <si>
    <t>monitor x2 szt</t>
  </si>
  <si>
    <t>kalkulator drukujący</t>
  </si>
  <si>
    <t xml:space="preserve">Notebook z oprogramowaniem </t>
  </si>
  <si>
    <t>4. Przedszkole Samorządowe Nr 1 w Dobrym Mieście</t>
  </si>
  <si>
    <t>zestaw komputerowy</t>
  </si>
  <si>
    <t>Przedszkole Samorządowe Nr 1 w Dobrym Mieście</t>
  </si>
  <si>
    <t>5. Przedszkole Samorządowe Nr 2 w Dobrym Mieście</t>
  </si>
  <si>
    <t>maty edukacyjne szt. 4</t>
  </si>
  <si>
    <t>LAPTOP</t>
  </si>
  <si>
    <t>notebook</t>
  </si>
  <si>
    <t>Przedszkole Samorządowe Nr 2 w Dobrym Mieście</t>
  </si>
  <si>
    <t>6. Szkoła Podstawowa nr 1 im. Gen. Józefa Bema w Dobrym Mieście</t>
  </si>
  <si>
    <t xml:space="preserve">telewizor </t>
  </si>
  <si>
    <t>monitor interaktywny</t>
  </si>
  <si>
    <t>zestaw interaktywny (tablica, projektor, głośniki)</t>
  </si>
  <si>
    <t>tablica interaktywna</t>
  </si>
  <si>
    <t>zestaw interaktywny (tablety, drukarka, mata, dysk)</t>
  </si>
  <si>
    <t>sprzęt komputerowy</t>
  </si>
  <si>
    <t>laptop 4 szt. x 1750,00 Zł</t>
  </si>
  <si>
    <t xml:space="preserve">laptop </t>
  </si>
  <si>
    <t xml:space="preserve">kamera analogowa </t>
  </si>
  <si>
    <t>Szkoła Podstawowa nr 1 im. Gen. Józefa Bema w Dobrym Mieście</t>
  </si>
  <si>
    <t>7. Szkoła Podstawowa nr 2 im. Mikołaja Kopernika w Dobrym Mieście</t>
  </si>
  <si>
    <t>Monitor interaktywny</t>
  </si>
  <si>
    <t>zestaw interaktywny (głośniki, tablica, projektor)</t>
  </si>
  <si>
    <t xml:space="preserve">zestaw interaktywny </t>
  </si>
  <si>
    <t>niszczarka</t>
  </si>
  <si>
    <t>radioodtwarzacz</t>
  </si>
  <si>
    <t>laptop</t>
  </si>
  <si>
    <t>Szkoła Podstawowa nr 2 im. Mikołaja Kopernika w Dobrym Mieście</t>
  </si>
  <si>
    <t>8. Szkoła Podstawowa nr 3 im. Rotmistrza Witolda Pileckiego w Dobrym Mieście</t>
  </si>
  <si>
    <t>tablety</t>
  </si>
  <si>
    <t>projektor</t>
  </si>
  <si>
    <t>Szkoła Podstawowa nr 3 im. Rotmistrza Witolda Pileckiego w Dobrym Mieście</t>
  </si>
  <si>
    <t>kopiarka</t>
  </si>
  <si>
    <t>monitory interaktywne szt. 3</t>
  </si>
  <si>
    <t>Szkoła Podstawowa im. Marii Zientary- Malewskiej w Barcikowie</t>
  </si>
  <si>
    <t>klimatyzatory 4 szt</t>
  </si>
  <si>
    <t>oczyszczacz powietrza 2 szt.</t>
  </si>
  <si>
    <t>wideorejestrator (Garnizonowa)</t>
  </si>
  <si>
    <t>wideodomofon (Garnizonowa)</t>
  </si>
  <si>
    <t>czujniki ruchu szt. 7 (Garnizonowa)</t>
  </si>
  <si>
    <t>kamera szt.4</t>
  </si>
  <si>
    <t>Boisko ORLIK 2012 - boisko i nawierzchnie, trawnik</t>
  </si>
  <si>
    <t>Boisko ORLIK 2012 - zaplecze sanitarno-szatniowe</t>
  </si>
  <si>
    <t>Boisko ORLIK 2012- instalacje elektryczne zewnętrzne</t>
  </si>
  <si>
    <t>Boisko ORLIK 2012 - instalacje i sieci sanitarne zewnętrzne</t>
  </si>
  <si>
    <t>Pływalnia Kryta - Budynek + przyłącze wody + przyłącze kanalizacji sanitarnej + Kanalizacja deszczowa+ sieć cieplna</t>
  </si>
  <si>
    <t>Pływalnia Kryta - chodnik z kostki brukowej</t>
  </si>
  <si>
    <t>Pływalnia Kryta - ogrodzenie</t>
  </si>
  <si>
    <t>Stadion Sportowy - zabudowa wraz z ogrodzeniem i wyposażeniem w ławki</t>
  </si>
  <si>
    <t>Stadion Miejski - Modernizacja płyty boiska z drenażem</t>
  </si>
  <si>
    <t>Budynek Administracyjno - socjalny dla sportowców</t>
  </si>
  <si>
    <t xml:space="preserve">Budynek - zaplecze socjalne Stadionu 1 </t>
  </si>
  <si>
    <t>Budynek - zaplecze socjalne Stadionu 2</t>
  </si>
  <si>
    <t xml:space="preserve"> Skatepark - Płyta (utwardzony plac sportowo-rekreacyjny)</t>
  </si>
  <si>
    <t>Skatepark - ogrodzenie placu</t>
  </si>
  <si>
    <t>Zestaw zabawowy z równoważnią równoległą</t>
  </si>
  <si>
    <t>Zestaw zabawowy Maluch 2</t>
  </si>
  <si>
    <t>Pływalnia Kryta - tereny zielone</t>
  </si>
  <si>
    <t>Centrum aktywizacji turystyki krajobrazowej - m.in. wiata, stoły, oświetlenie</t>
  </si>
  <si>
    <t>Centrum aktywizacji turystyki krajobrazowej - ścieżka turystyczna</t>
  </si>
  <si>
    <t>Trybuny stadionowe</t>
  </si>
  <si>
    <t>Pumptrack</t>
  </si>
  <si>
    <t>Camper Park</t>
  </si>
  <si>
    <t>Pochylnia dla niepełnosprawnych</t>
  </si>
  <si>
    <t>Przystań Kajakowa w Dobrym Mieście</t>
  </si>
  <si>
    <t>Siłownia zewnętrzna</t>
  </si>
  <si>
    <t>wyposażenie Trasy Zdrowia</t>
  </si>
  <si>
    <t>Budynek - kąpielisko miejskie</t>
  </si>
  <si>
    <t>Przyłącze kanalizacji sanitarnej - kapielisko miejskie</t>
  </si>
  <si>
    <t>Przyłącze wodociągowe -kapielisko miejskie</t>
  </si>
  <si>
    <t>Oświetlenie zewnętrzne terenu - kąpielisko miejskie</t>
  </si>
  <si>
    <t>Zagospodarowanie terenu (ławki, kosze, leżaki) - kąpielisko miejskie</t>
  </si>
  <si>
    <t>Nawierzchnie utwardzone - kapielisko miejskie</t>
  </si>
  <si>
    <t>Plac zabaw - kapielisko miejskie</t>
  </si>
  <si>
    <t>boisko do siatkówki plażowej- kąpielisko miejskie</t>
  </si>
  <si>
    <t>Nawierzchnie piaskowe - kapielisko miejskie</t>
  </si>
  <si>
    <t>Chodniki z kostki brukowej wraz z obrzeżem - kąpielisko miejskie</t>
  </si>
  <si>
    <t>Przebieralnie i altany - kąpielisko miejskie</t>
  </si>
  <si>
    <t>cele sportowe</t>
  </si>
  <si>
    <t>cele sportowo - rekreacyjne</t>
  </si>
  <si>
    <t>cele sportowo-rekreacyjne</t>
  </si>
  <si>
    <t>cele sportowo -biurowe</t>
  </si>
  <si>
    <t>magazyn</t>
  </si>
  <si>
    <t>cele rekreacyjne</t>
  </si>
  <si>
    <t>ścieżka zdrowia</t>
  </si>
  <si>
    <t>1983-1991</t>
  </si>
  <si>
    <t>Hydranty 1; gaśnice 2; kraty; monitoring</t>
  </si>
  <si>
    <t>Hydranty 1; gaśnice 8; kraty; monitoring; alarm</t>
  </si>
  <si>
    <t>gaśnice 4</t>
  </si>
  <si>
    <t>gaśnice 1</t>
  </si>
  <si>
    <t>monitoring</t>
  </si>
  <si>
    <t>Dobre Miasto, ul. Garnizonowa 20</t>
  </si>
  <si>
    <t>Dobre Miasto, ul.Garnizonowa 20</t>
  </si>
  <si>
    <t>Dobre Miasto, ul. Garnizonowa 18</t>
  </si>
  <si>
    <t>Dobre Miasto, ul. Olsztyńska 14</t>
  </si>
  <si>
    <t>Dobre Miasto, ul. Grunwaldzka</t>
  </si>
  <si>
    <t>Dobre Miasto, Pl. 1-ego Sierpnia</t>
  </si>
  <si>
    <t>Dobre Miasto, ul. Garnizonowa</t>
  </si>
  <si>
    <t>Dobre Miastoul. Garnizonowa 18</t>
  </si>
  <si>
    <t>Dobre Miasto, ul. Górna</t>
  </si>
  <si>
    <t xml:space="preserve">Dobre Miasto ul. Olsztyńska 14 </t>
  </si>
  <si>
    <t>Swobodna, gmina Dobre Miasto</t>
  </si>
  <si>
    <t>konstrukcja drewniana, pokrycie papą</t>
  </si>
  <si>
    <t>murowano - stalowo - żelbetowe</t>
  </si>
  <si>
    <t>drewniano - betonowe</t>
  </si>
  <si>
    <t>blacha, papa</t>
  </si>
  <si>
    <t>murowany,                                                      przybudówka drewno</t>
  </si>
  <si>
    <t>płyta karton-gips</t>
  </si>
  <si>
    <t>wiązarowy, pokrycie blachą</t>
  </si>
  <si>
    <t xml:space="preserve">murowany                                          </t>
  </si>
  <si>
    <t>drewno</t>
  </si>
  <si>
    <t>wiązarowy, pokrycie papą</t>
  </si>
  <si>
    <t>wiązarowy pokrycie papą</t>
  </si>
  <si>
    <t>dwuspadowy</t>
  </si>
  <si>
    <t>170 mb</t>
  </si>
  <si>
    <t>Zestaw do zdalnego sterowania oświetleniem</t>
  </si>
  <si>
    <t>Kolumna estradowa</t>
  </si>
  <si>
    <t>Czujnik ruchu z sygnalizacją</t>
  </si>
  <si>
    <t>UPS 1400VA</t>
  </si>
  <si>
    <t>Serwer TX1310M1</t>
  </si>
  <si>
    <t>komputer Terra</t>
  </si>
  <si>
    <t>Infomat I-Media</t>
  </si>
  <si>
    <t>WAN UTM, Fortinet</t>
  </si>
  <si>
    <t>Zestaw komputerowy TERRA 500S</t>
  </si>
  <si>
    <t>Monitor Philips 24'' LE</t>
  </si>
  <si>
    <t>Drukarka fiskalna Elzab Mara T</t>
  </si>
  <si>
    <t>Magnetofon z kolumną</t>
  </si>
  <si>
    <t>Czytnik zbliżeniowy</t>
  </si>
  <si>
    <t>Fotometr</t>
  </si>
  <si>
    <t>Pulsoksymetr</t>
  </si>
  <si>
    <t>Kasa fiskalna Elzab K-10</t>
  </si>
  <si>
    <t>UPS Gembird</t>
  </si>
  <si>
    <t>Rejestrator 8 kanałowy HIKVISION DS.-7608HUHI-F2/N</t>
  </si>
  <si>
    <t>Kamera OP tulejowa HIKVISION DS.-2CD2022WD-I</t>
  </si>
  <si>
    <t>Switch PULSAR S64-PoE 6-portowy</t>
  </si>
  <si>
    <t>Szafa Rack 19'' 6U</t>
  </si>
  <si>
    <t>Kamera HIKVISION DS.-2CE16D0T-IR - 7szt</t>
  </si>
  <si>
    <t>Kamera HIKVISION DS.-2CE5AHOT-VPIT32F-4szt</t>
  </si>
  <si>
    <t>Kamera HIKVISION DS.-2CE56HOT-VPITF-12szt</t>
  </si>
  <si>
    <t>Rejestrator 4 kanały</t>
  </si>
  <si>
    <t xml:space="preserve">Neptun </t>
  </si>
  <si>
    <t>REMORQUE</t>
  </si>
  <si>
    <t>FIAT</t>
  </si>
  <si>
    <t>DUCATO,         typ 250</t>
  </si>
  <si>
    <t>SXE1P236NFS002668</t>
  </si>
  <si>
    <t>NOL9M18</t>
  </si>
  <si>
    <t>ZFA25000001648652</t>
  </si>
  <si>
    <t>NOL63191</t>
  </si>
  <si>
    <t>przyczepka lekka</t>
  </si>
  <si>
    <t>osobowy</t>
  </si>
  <si>
    <t>27.01.2016</t>
  </si>
  <si>
    <t>12.12.2009</t>
  </si>
  <si>
    <t>18.12.2020</t>
  </si>
  <si>
    <t>alarm</t>
  </si>
  <si>
    <t>28.01.2021</t>
  </si>
  <si>
    <t>21.12.2021</t>
  </si>
  <si>
    <t>Tabela nr 5 - Szkodowość w Gminie Dobre Miasto</t>
  </si>
  <si>
    <t>Środowiskowy Dom Samopomocy 7 Niebo w Piotraszewie</t>
  </si>
  <si>
    <t>Środowiskowy Dom Samopomocy</t>
  </si>
  <si>
    <t>GAŚNICE 7 SZT., HYDRANT 1 SZT</t>
  </si>
  <si>
    <t>PIOTRASZEWO 7, 11-040 DOBRE MIASTO</t>
  </si>
  <si>
    <t>NAD PIWNICĄ TYPU ULENA, NAD PARTEREM I PODDASZEM DREWNIANE WZMOCNIONE BELAMI STALOWYMI</t>
  </si>
  <si>
    <t>DACH DWUSPADOWY O KONSTRUKCJI DREWNIANEJ POKRYTY DACHÓWKĄ CERAMICZNA HOLENDERKĄ</t>
  </si>
  <si>
    <t>DOSTATECZNY</t>
  </si>
  <si>
    <t>DOBRY</t>
  </si>
  <si>
    <t>Drukarka HP desk</t>
  </si>
  <si>
    <t>Wioslarz magnetyczny</t>
  </si>
  <si>
    <t>Rower magnetyczny</t>
  </si>
  <si>
    <t>bęben idiofoniczny</t>
  </si>
  <si>
    <t>kolumna aktywna</t>
  </si>
  <si>
    <t xml:space="preserve">Notebook </t>
  </si>
  <si>
    <t xml:space="preserve">Kopiarka </t>
  </si>
  <si>
    <t>1. Centrum Kulturalno- Biblioteczne</t>
  </si>
  <si>
    <t>2. Miejski Ośrodek Pomocy Społecznej</t>
  </si>
  <si>
    <t>Budynek administracyjno-biurowy</t>
  </si>
  <si>
    <t>Budynek Ośrodka Rekreacyjno - Sportowego</t>
  </si>
  <si>
    <t>Budynek po byłej OSP</t>
  </si>
  <si>
    <t>Wiata przystankowa 1 szt.</t>
  </si>
  <si>
    <t>Budynek OSP</t>
  </si>
  <si>
    <t>Budynek po byłej kotłowni, obecnie OSP</t>
  </si>
  <si>
    <t>Budynek po byłej zlewni mleka obecnie OSP</t>
  </si>
  <si>
    <t>Budynek socjalny ze stołówką</t>
  </si>
  <si>
    <t>Pomost pływajacy 3 szt.</t>
  </si>
  <si>
    <t>Toaleta Wolnostojąca</t>
  </si>
  <si>
    <t>Budynek Szkolny</t>
  </si>
  <si>
    <t>Baszta Bociania</t>
  </si>
  <si>
    <t>Budynek Biurowy</t>
  </si>
  <si>
    <t>Budynek świetlicy</t>
  </si>
  <si>
    <t>Kontener socjalny</t>
  </si>
  <si>
    <t>Wiaty przystankowe -2 szt.</t>
  </si>
  <si>
    <t>Wiaty przystankowe-2 szt.</t>
  </si>
  <si>
    <t>Wiaty przystankowe-1 szt.</t>
  </si>
  <si>
    <t>Wiaty przystankowe-2szt.</t>
  </si>
  <si>
    <t>Wiaty przystankowe-1szt.</t>
  </si>
  <si>
    <t>wiaty przystankowe-2 szt.</t>
  </si>
  <si>
    <t>Wiaty przystankowe -1 szt.</t>
  </si>
  <si>
    <t>Wiaty przystankowe-1 szt</t>
  </si>
  <si>
    <t>Wiaty przystankowe 2 szt.</t>
  </si>
  <si>
    <t>Stodoła Kultury po kapitalnym remoncie</t>
  </si>
  <si>
    <t>Targowisko miejskie - wiaty handlowe na 20 stanowisk, kontenery handlowe na 8 punktów sprzedaży, parasole</t>
  </si>
  <si>
    <t>Winda osobowa zewnętrzna</t>
  </si>
  <si>
    <t>Przystań kajakowa w Smolajnach (z wyposażeniem)</t>
  </si>
  <si>
    <t>Przystań kajakowa w Cerkiewniku (z wyposażeniem)</t>
  </si>
  <si>
    <t>Wieża ciśnień</t>
  </si>
  <si>
    <t>Kamienica z wyposażeniem</t>
  </si>
  <si>
    <t>Toaleta</t>
  </si>
  <si>
    <t>Fontanna multimedialna</t>
  </si>
  <si>
    <t>Budynek administracyjny</t>
  </si>
  <si>
    <t xml:space="preserve">Hala Sportowa - Budynek + kanał C.O. </t>
  </si>
  <si>
    <t>Budynek Użytkowy (była gastronomia)</t>
  </si>
  <si>
    <t>siedziba Urzędu Miejskiego</t>
  </si>
  <si>
    <t>świetlica wiejska</t>
  </si>
  <si>
    <t>budynek gospodarczy</t>
  </si>
  <si>
    <t>wiata</t>
  </si>
  <si>
    <t>garaż OSP i świetlica wiejska</t>
  </si>
  <si>
    <t>garaż i pomieszczenie gospodarcze</t>
  </si>
  <si>
    <t>garaże i biuro</t>
  </si>
  <si>
    <t>garaż i świetlica wiejska</t>
  </si>
  <si>
    <t>garaż i biuro</t>
  </si>
  <si>
    <t>Szkoła Podstawowa</t>
  </si>
  <si>
    <t>mieszkalne</t>
  </si>
  <si>
    <t>kulturalne</t>
  </si>
  <si>
    <t>Targowisko miejskie</t>
  </si>
  <si>
    <t>winda</t>
  </si>
  <si>
    <t>Funkcja muzealna</t>
  </si>
  <si>
    <t>Toaleta publiczna</t>
  </si>
  <si>
    <t>Działalność biblioteki</t>
  </si>
  <si>
    <t>Kino</t>
  </si>
  <si>
    <t>sport</t>
  </si>
  <si>
    <t>pom. gospod.,toalety</t>
  </si>
  <si>
    <t>pustostan</t>
  </si>
  <si>
    <t>2006</t>
  </si>
  <si>
    <t>po 1945</t>
  </si>
  <si>
    <t>1979</t>
  </si>
  <si>
    <t>2016</t>
  </si>
  <si>
    <t>l.10te XX w</t>
  </si>
  <si>
    <t>ok.1970</t>
  </si>
  <si>
    <t>14/15wiek</t>
  </si>
  <si>
    <t>2008</t>
  </si>
  <si>
    <t>1970</t>
  </si>
  <si>
    <t>O</t>
  </si>
  <si>
    <t>O**</t>
  </si>
  <si>
    <t>alarm,czujki dymowe,monitoring,</t>
  </si>
  <si>
    <t>gaśnice proszkowe 2,3 i 6 kg</t>
  </si>
  <si>
    <t>gaśnice proszkowe 2,6 kg,sniegowa 5 kg</t>
  </si>
  <si>
    <t>5 szt.gaśnic proszkowych 12 kg,3 proszkowe 2 kg.1 śniegow 5 kg.</t>
  </si>
  <si>
    <t>15 szt.gaśnic śniegowych 5 kg, 5 szt.proszkowych 1,2kg, 2 proszkowe 2-4 kg,proszkowe 6 kg 4 szt.</t>
  </si>
  <si>
    <t>gaśnice 2szt śniegowe 5kg,proszkowe 2 kg.</t>
  </si>
  <si>
    <t>gaśnice proszkowe 6 i2 kg-3 szt.,proszkowe 1kg -1 szt.</t>
  </si>
  <si>
    <t>gaśnice 2,6 kg-2 szt.</t>
  </si>
  <si>
    <t>gaśnice</t>
  </si>
  <si>
    <t>alarm w części zajmowanej przez Urząd,dodatkowe drzwi,zamki typu gerda w drzwiach wejściowych.</t>
  </si>
  <si>
    <t>brak danych</t>
  </si>
  <si>
    <t>hydranty 2 szt wewnatrz budynku,gasnice proszkowe, czujki dymowe,powiadamianie drogą radiową do Strazy Pożarnej w Olsztynie.</t>
  </si>
  <si>
    <t>3 gaśnice proszkowe, 1, 2, 5 kilograma, 1 gaśnica śniegowa</t>
  </si>
  <si>
    <t xml:space="preserve">       </t>
  </si>
  <si>
    <t>Optyczne czujniki dymu, ręczne ostrzeganie pożaru, ROP sygnalizatory akustyczne Ekotrade Sp. z o.o.</t>
  </si>
  <si>
    <t>gaśnice, hydranty, czujniki i urządzenia alarmowe, alarm</t>
  </si>
  <si>
    <t>Hydranty 1; gaśnice 4; kraty</t>
  </si>
  <si>
    <t>hydranty,, gasnice</t>
  </si>
  <si>
    <t>Dobre Miasto ul.Warszawska 14</t>
  </si>
  <si>
    <t>Bzowiec 50</t>
  </si>
  <si>
    <t>Kunik BN</t>
  </si>
  <si>
    <t>Knopin 39</t>
  </si>
  <si>
    <t>Jesionowo 2b</t>
  </si>
  <si>
    <t>Orzechowo 10 a</t>
  </si>
  <si>
    <t>Bzowiec przy PKP</t>
  </si>
  <si>
    <t>Bzowiec BN</t>
  </si>
  <si>
    <t>Smolajny 4</t>
  </si>
  <si>
    <t>Praslity 61</t>
  </si>
  <si>
    <t>Dobre Miasto ul. Kościuszki 2D</t>
  </si>
  <si>
    <t>Głotowo 44 b</t>
  </si>
  <si>
    <t>Jesionowo 56</t>
  </si>
  <si>
    <t>Orzechowo 36</t>
  </si>
  <si>
    <t>Ośrodek Wypoczynkowy Swobodna 13</t>
  </si>
  <si>
    <t>Swobodna -jezioro Limajno</t>
  </si>
  <si>
    <t>Swobodna,</t>
  </si>
  <si>
    <t>Dobre Miasto, ul. Sowińskiego</t>
  </si>
  <si>
    <t>Dobre Miasto ul. Warszawska 7</t>
  </si>
  <si>
    <t>Podleśna 78</t>
  </si>
  <si>
    <t>Orzechowo</t>
  </si>
  <si>
    <t>Wichrowo</t>
  </si>
  <si>
    <t>Kabikiejmy Dolne</t>
  </si>
  <si>
    <t>Barcikowo</t>
  </si>
  <si>
    <t>StaryDwór</t>
  </si>
  <si>
    <t>Kosyń</t>
  </si>
  <si>
    <t>Kunik</t>
  </si>
  <si>
    <t>Głotowo</t>
  </si>
  <si>
    <t>Podleśna</t>
  </si>
  <si>
    <t>Dobre Miasto, ul.Jeziorańska</t>
  </si>
  <si>
    <t>Dobre Miasto, Plac Jana Pawła II</t>
  </si>
  <si>
    <t>Nowa Wieś Mała</t>
  </si>
  <si>
    <t>Piotraszewo</t>
  </si>
  <si>
    <t>Praslity</t>
  </si>
  <si>
    <t>Łęgno</t>
  </si>
  <si>
    <t>Urbanowo</t>
  </si>
  <si>
    <t>Knopin i PGR Knopin</t>
  </si>
  <si>
    <t>Międzylesie</t>
  </si>
  <si>
    <t>Jesionowo</t>
  </si>
  <si>
    <t>Cerkiewnik przy PKP</t>
  </si>
  <si>
    <t>Bzowiec</t>
  </si>
  <si>
    <t>Dobre Miasto ul.Górna 22</t>
  </si>
  <si>
    <t>Cerkiewnik 16</t>
  </si>
  <si>
    <t>Mawry</t>
  </si>
  <si>
    <t>Dobre Miasto, ul. Zwycięstwa</t>
  </si>
  <si>
    <t>Dobre Miasto, ul. Warszawska przy targowisku</t>
  </si>
  <si>
    <t>Piotraszewo 7</t>
  </si>
  <si>
    <t>Smolajny</t>
  </si>
  <si>
    <t>Cerkiewnik</t>
  </si>
  <si>
    <t>ul. Gdańska</t>
  </si>
  <si>
    <t>Dobre Miasto, ul. Sowińskiego 17</t>
  </si>
  <si>
    <t>Dobre Miasto, ul. Sowińskiego 15</t>
  </si>
  <si>
    <t>Dobre Miasto, ul. Sowińskiego 11</t>
  </si>
  <si>
    <t>Dobre Miasto, ul. Sowińskiego 9</t>
  </si>
  <si>
    <t>Dobre Miasto, ul. Sowińskiego 5</t>
  </si>
  <si>
    <t>Dobre Miasto, ul. Sowińskiego 7</t>
  </si>
  <si>
    <t>Dobre Miasto, ul Sowińskiego, po płd.-zach. Str. Baszty Bocianiej</t>
  </si>
  <si>
    <t>Dobre Miasto, ul. Sowińskiego, przy Baszcie Bocianiej</t>
  </si>
  <si>
    <t>Dobre Miasto, ul. Górna 1a</t>
  </si>
  <si>
    <t>Dobre Miasto, ul. Olsztyńska 2</t>
  </si>
  <si>
    <t xml:space="preserve">ul. Łużycka 75 </t>
  </si>
  <si>
    <t>Grunwaldzka 7</t>
  </si>
  <si>
    <t>Praslity 16A</t>
  </si>
  <si>
    <t>Swobodna - plażą</t>
  </si>
  <si>
    <t>Jesionowo 10</t>
  </si>
  <si>
    <t>cegła bloczek</t>
  </si>
  <si>
    <t>żelbetowe wylewane</t>
  </si>
  <si>
    <t>bloczek</t>
  </si>
  <si>
    <t>drewniany blachodachówka</t>
  </si>
  <si>
    <t>płyta typu oborniki</t>
  </si>
  <si>
    <t>płyta oborniki</t>
  </si>
  <si>
    <t>płaski pokryty blachodachówką</t>
  </si>
  <si>
    <t>mury z cegły</t>
  </si>
  <si>
    <t>betonowe</t>
  </si>
  <si>
    <t>dwuspadowy kryty eternitem</t>
  </si>
  <si>
    <t>jednospadowy kryty papą</t>
  </si>
  <si>
    <t>podłoga-kafle</t>
  </si>
  <si>
    <t>dwuspadowy kryty blachą</t>
  </si>
  <si>
    <t>beton</t>
  </si>
  <si>
    <t>dach płaski kryty papą</t>
  </si>
  <si>
    <t>ściany nośne murowane</t>
  </si>
  <si>
    <t>pokrycie papą</t>
  </si>
  <si>
    <t>cegła ceramiczna</t>
  </si>
  <si>
    <t>stropodach wentylowany,kryty papą</t>
  </si>
  <si>
    <t xml:space="preserve"> </t>
  </si>
  <si>
    <t>żelbetowe TYP DZ-3</t>
  </si>
  <si>
    <t>stropodach żelbetowy,jednospadowy,kryty papą</t>
  </si>
  <si>
    <t>konstrukcja drewniana</t>
  </si>
  <si>
    <t>plastik,blacha</t>
  </si>
  <si>
    <t>murowane</t>
  </si>
  <si>
    <t>drewnodachówka</t>
  </si>
  <si>
    <t>cegla ceramiczna pełna</t>
  </si>
  <si>
    <t>żelbetowy +drewniany belkowy</t>
  </si>
  <si>
    <t>dachówka ceramiczna holend.konstrukcja drewniana</t>
  </si>
  <si>
    <t>Dach dwuspadowy pokryty dachówką ceramiczną holenderką o konstrukcji  platwiowo-kleszczowej oraz jętkowej .</t>
  </si>
  <si>
    <t>drewniany,blachodachówka</t>
  </si>
  <si>
    <t>konstrukcja szachulcowego szkieletu drewnianego z wypełniniem murem ceglanym</t>
  </si>
  <si>
    <t>drewniana</t>
  </si>
  <si>
    <t>obiekt jednoprzestrzenny z odsłoniętą całkowicie drwnianą wieszarową więźbą dachową,dachówka ceramiczna</t>
  </si>
  <si>
    <t>brak stropu</t>
  </si>
  <si>
    <t xml:space="preserve">dachówka ceramiczna,konstrukcja drewniana    </t>
  </si>
  <si>
    <t xml:space="preserve">drewaniany belkowy, nad piwnicami strop ceglany, łukowy </t>
  </si>
  <si>
    <t>konstrukcji drewnianej, dwuspadowy, kryty dachówką ceramiczną</t>
  </si>
  <si>
    <t>drewaniany</t>
  </si>
  <si>
    <t>żelbetowy</t>
  </si>
  <si>
    <t>Kioski drewniane, kontenery z płyty typu obornickiego</t>
  </si>
  <si>
    <t>Blachodachówka</t>
  </si>
  <si>
    <t>murowane z cegły ceramicznej pełnej</t>
  </si>
  <si>
    <t xml:space="preserve"> żelbetowe</t>
  </si>
  <si>
    <t>wieżowy pokryty blachą stalową</t>
  </si>
  <si>
    <t>cegła czerwona pełna</t>
  </si>
  <si>
    <t>typ Kleina (podciągi wypełnione cegłą pełną czerwoną)</t>
  </si>
  <si>
    <t>konstrukcja stalowa obita deskami, dachówka ceramiczna</t>
  </si>
  <si>
    <t>nad piwnicą ceramiczny, nad parterem drewniany ze ślepym pułapem, na fragmentach żelbetowych wylewany na belkach stalowych</t>
  </si>
  <si>
    <t>dachówka ceramiczna</t>
  </si>
  <si>
    <t>wiązarowy, pokryty blachą, przybudówka pokr eternitem</t>
  </si>
  <si>
    <t>sufit podwieszany na belkach</t>
  </si>
  <si>
    <t>blachodachówka</t>
  </si>
  <si>
    <t>cegłą</t>
  </si>
  <si>
    <t>bretonowy</t>
  </si>
  <si>
    <t>dostateczna</t>
  </si>
  <si>
    <t>bardzodobry</t>
  </si>
  <si>
    <t>średni</t>
  </si>
  <si>
    <t>śreni</t>
  </si>
  <si>
    <t>średnia</t>
  </si>
  <si>
    <t>Komputer szt. 3</t>
  </si>
  <si>
    <t>Niszczarka Wallner</t>
  </si>
  <si>
    <t>Niszczarka Genie Bonsaii</t>
  </si>
  <si>
    <t>Komputer HP 280</t>
  </si>
  <si>
    <t>Drukarka Brother</t>
  </si>
  <si>
    <t>Skaner Epson Perfection</t>
  </si>
  <si>
    <t>Kopiarka Olivetti d-Copia</t>
  </si>
  <si>
    <t>Switch Cisco</t>
  </si>
  <si>
    <t>Fortigate 80E</t>
  </si>
  <si>
    <t>UTM Fortinet Model 80C</t>
  </si>
  <si>
    <t>Infomat zewnetrzny</t>
  </si>
  <si>
    <t>Monitor DELL szt. 2</t>
  </si>
  <si>
    <t>Monitor LG</t>
  </si>
  <si>
    <t>Komputer DELL 990 szt. 9</t>
  </si>
  <si>
    <t>Urządzenie wielofunkcyjne szt. 2</t>
  </si>
  <si>
    <t>Komputer stacjonarny szt. 2</t>
  </si>
  <si>
    <t>Drukarka do zdjęć HP</t>
  </si>
  <si>
    <t>Windows 10</t>
  </si>
  <si>
    <t>Projektor Epson</t>
  </si>
  <si>
    <t>Kserokopiarka Canon</t>
  </si>
  <si>
    <t>Drukarka</t>
  </si>
  <si>
    <t>Komputer DELL</t>
  </si>
  <si>
    <t>Serwer Dell Power Edge R740</t>
  </si>
  <si>
    <t>NAS QNAP</t>
  </si>
  <si>
    <t>Zestaw komputerowy szt.5</t>
  </si>
  <si>
    <t>Niszczarka szt. 2</t>
  </si>
  <si>
    <t>Drukarka HP laserjet pro</t>
  </si>
  <si>
    <t>Skaner Brother</t>
  </si>
  <si>
    <t>Monitor IlYama</t>
  </si>
  <si>
    <t>UPS Ever 2000 Sinline</t>
  </si>
  <si>
    <t>Aparat Nikon D 3300</t>
  </si>
  <si>
    <t>Klimatyzator Volteno</t>
  </si>
  <si>
    <t>Notebook Intel</t>
  </si>
  <si>
    <t>Laptop lenovo Ideapad</t>
  </si>
  <si>
    <t>Laptop Lenovo</t>
  </si>
  <si>
    <t>Laptop DELL szt. 4</t>
  </si>
  <si>
    <t>Projektor BEnQ</t>
  </si>
  <si>
    <t>Aparat cyfrowy Sony H 400</t>
  </si>
  <si>
    <t>Laptop Lenovo szt. 2</t>
  </si>
  <si>
    <t>Laptop Lenovo srebrny</t>
  </si>
  <si>
    <t>Klimatyzator Monoblok</t>
  </si>
  <si>
    <t>Laptop HP szt. 3</t>
  </si>
  <si>
    <t>Notebook Samsung</t>
  </si>
  <si>
    <t>Notebook kiano Elegance</t>
  </si>
  <si>
    <t>Notebook DELL</t>
  </si>
  <si>
    <t>UPS APC 700VA</t>
  </si>
  <si>
    <t>Defibrylator AED - OSP</t>
  </si>
  <si>
    <t>Defibrylator AED szt. 6 - OSP</t>
  </si>
  <si>
    <t>UPS Cyber Power</t>
  </si>
  <si>
    <t>Klimatyzator Mitsubishi</t>
  </si>
  <si>
    <t>Klimatyzator Sencor SAC</t>
  </si>
  <si>
    <t>UPS APC</t>
  </si>
  <si>
    <t>Projektor</t>
  </si>
  <si>
    <t>Mobilny projektor multimedialny</t>
  </si>
  <si>
    <t>Komputer przenośny szt. 6</t>
  </si>
  <si>
    <t>Switch 12 Part NetGear</t>
  </si>
  <si>
    <t>Laptop szt. 35 - szkoły</t>
  </si>
  <si>
    <t>Notebook szt. 40</t>
  </si>
  <si>
    <t>Kamera Megapixelowa IP</t>
  </si>
  <si>
    <t>Rejestrator</t>
  </si>
  <si>
    <t>Kamera BCS</t>
  </si>
  <si>
    <t>Rejestrator BCS</t>
  </si>
  <si>
    <t>Kamera sportowa</t>
  </si>
  <si>
    <t>Kamera</t>
  </si>
  <si>
    <t>Rejestrator NVR</t>
  </si>
  <si>
    <t>Kamera IP zewnętrzna szt. 2</t>
  </si>
  <si>
    <t xml:space="preserve">Kamera IP zewnętrzna </t>
  </si>
  <si>
    <t>Monitor Philips szt. 2</t>
  </si>
  <si>
    <t>Kamera obrotowa</t>
  </si>
  <si>
    <t>Rejestrator analogowy</t>
  </si>
  <si>
    <t>Rejestrator IP</t>
  </si>
  <si>
    <t>Urząd Miejski w Dobrym Mieście</t>
  </si>
  <si>
    <t>Mercedes</t>
  </si>
  <si>
    <t xml:space="preserve"> LAF 710</t>
  </si>
  <si>
    <t>32313311028337</t>
  </si>
  <si>
    <t>NOL A832</t>
  </si>
  <si>
    <t xml:space="preserve">Star-Jelcz </t>
  </si>
  <si>
    <t>008 GMB</t>
  </si>
  <si>
    <t>NOL 3R20</t>
  </si>
  <si>
    <t xml:space="preserve">Mercedes - Benz </t>
  </si>
  <si>
    <t>Atego</t>
  </si>
  <si>
    <t>WDB9763641L173408</t>
  </si>
  <si>
    <t>NOL 16SA</t>
  </si>
  <si>
    <t>Star</t>
  </si>
  <si>
    <t>A26-P</t>
  </si>
  <si>
    <t>ONB 7241</t>
  </si>
  <si>
    <t xml:space="preserve">Renault </t>
  </si>
  <si>
    <t>S 170</t>
  </si>
  <si>
    <t>VF6JS00A000007113</t>
  </si>
  <si>
    <t>NOL 46SA</t>
  </si>
  <si>
    <t xml:space="preserve">Thule </t>
  </si>
  <si>
    <t>Trailers</t>
  </si>
  <si>
    <t>UH2000A545P111715</t>
  </si>
  <si>
    <t>NOL 15HV</t>
  </si>
  <si>
    <t>FF150EW</t>
  </si>
  <si>
    <t>ZCFB71LN292686220</t>
  </si>
  <si>
    <t>NOL 89111</t>
  </si>
  <si>
    <t>Thule 8114</t>
  </si>
  <si>
    <t>UH2000C196P143863</t>
  </si>
  <si>
    <t>NOL 78MV</t>
  </si>
  <si>
    <t>Ford Transit</t>
  </si>
  <si>
    <t xml:space="preserve"> 350M FABY</t>
  </si>
  <si>
    <t>WF0LXXBDFL3V20488</t>
  </si>
  <si>
    <t>NOL 35CG</t>
  </si>
  <si>
    <t>Neptun</t>
  </si>
  <si>
    <t>REMORQUE 1</t>
  </si>
  <si>
    <t>SXE1P202DCS002820</t>
  </si>
  <si>
    <t>NOL 1H21</t>
  </si>
  <si>
    <t>Scania</t>
  </si>
  <si>
    <t>P 400 6X6</t>
  </si>
  <si>
    <t>YS2P6X60005315638</t>
  </si>
  <si>
    <t>NOL 41444</t>
  </si>
  <si>
    <t>Thule</t>
  </si>
  <si>
    <t>T1</t>
  </si>
  <si>
    <t>UH2000014CP390417</t>
  </si>
  <si>
    <t>NOL 3H10</t>
  </si>
  <si>
    <t>SUL332412Y0040596</t>
  </si>
  <si>
    <t>NOL 47093</t>
  </si>
  <si>
    <t>TEMA</t>
  </si>
  <si>
    <t>23.60</t>
  </si>
  <si>
    <t>SWH2360S6EB032199</t>
  </si>
  <si>
    <t>NOL 1M59</t>
  </si>
  <si>
    <t>Magirus-Deutz</t>
  </si>
  <si>
    <t>FM FM 130D7FA</t>
  </si>
  <si>
    <t>NOL 44998</t>
  </si>
  <si>
    <t>23.62</t>
  </si>
  <si>
    <t>SWH2362S6FB042775</t>
  </si>
  <si>
    <t>NOL 9M14</t>
  </si>
  <si>
    <t>P-360</t>
  </si>
  <si>
    <t>YS2P4X40005468623</t>
  </si>
  <si>
    <t>NOL 76555</t>
  </si>
  <si>
    <t>TATRA</t>
  </si>
  <si>
    <t>NOL79444</t>
  </si>
  <si>
    <t>VOLVO</t>
  </si>
  <si>
    <t>FL240</t>
  </si>
  <si>
    <t>NOL4684A</t>
  </si>
  <si>
    <t>Ducato</t>
  </si>
  <si>
    <t>ZFA25000001811745</t>
  </si>
  <si>
    <t>HPT51TK</t>
  </si>
  <si>
    <t xml:space="preserve">FORD </t>
  </si>
  <si>
    <t>Mondeo</t>
  </si>
  <si>
    <t>WF0GXXGBBG9A32983</t>
  </si>
  <si>
    <t>HPT08TK</t>
  </si>
  <si>
    <t>specjalny pożarniczy</t>
  </si>
  <si>
    <t>przyczepa lekka podłodziowa</t>
  </si>
  <si>
    <t>przyczepa lekka</t>
  </si>
  <si>
    <t>-</t>
  </si>
  <si>
    <t>w kraju 19.05.2000</t>
  </si>
  <si>
    <t>23.09.1987</t>
  </si>
  <si>
    <t>8.02.2007</t>
  </si>
  <si>
    <t>8.09.1972</t>
  </si>
  <si>
    <t>w kraju 21.02.2007</t>
  </si>
  <si>
    <t>1.03.2005</t>
  </si>
  <si>
    <t>18.12.2018</t>
  </si>
  <si>
    <t>25.05.2006</t>
  </si>
  <si>
    <t>5.12.2003</t>
  </si>
  <si>
    <t>26.09.2012</t>
  </si>
  <si>
    <t>25.04.2013</t>
  </si>
  <si>
    <t>1.03.2013</t>
  </si>
  <si>
    <t>20.01.2000</t>
  </si>
  <si>
    <t>29.08.2014</t>
  </si>
  <si>
    <t>w kraju 01.08.2013</t>
  </si>
  <si>
    <t>17.12.2015</t>
  </si>
  <si>
    <t>02.08.2017</t>
  </si>
  <si>
    <t>06.11.1987</t>
  </si>
  <si>
    <t>04.12.2007</t>
  </si>
  <si>
    <t>12.08.2010</t>
  </si>
  <si>
    <t>01.12.2009</t>
  </si>
  <si>
    <t>bezterminowo</t>
  </si>
  <si>
    <t>08.07.2021</t>
  </si>
  <si>
    <t>fabryczne,centralny zamek, immo</t>
  </si>
  <si>
    <t>trawniki - 266,80, boiska- 2473,11</t>
  </si>
  <si>
    <t>Wiaty przystankowe 1 szt</t>
  </si>
  <si>
    <t>Wiaty przystankowe 2 szt</t>
  </si>
  <si>
    <t xml:space="preserve">Domek letniskowy nr 13 </t>
  </si>
  <si>
    <t xml:space="preserve">Domek letniskowy nr 24 </t>
  </si>
  <si>
    <t xml:space="preserve">Domek letniskowy nr 23 </t>
  </si>
  <si>
    <t xml:space="preserve">Domek letniskowy nr 22 </t>
  </si>
  <si>
    <t xml:space="preserve">Domek letniskowy nr 21 </t>
  </si>
  <si>
    <t xml:space="preserve">Domek letniskowy nr 15 </t>
  </si>
  <si>
    <t xml:space="preserve">Domek letniskowy nr 14 </t>
  </si>
  <si>
    <t xml:space="preserve">Domek letniskowy nr 16 </t>
  </si>
  <si>
    <t xml:space="preserve">Domek letniskowy nr 17 </t>
  </si>
  <si>
    <t>Domek letniskowy nr 26</t>
  </si>
  <si>
    <t>Domek letniskowy nr 27</t>
  </si>
  <si>
    <t>Domek letniskowy nr 28</t>
  </si>
  <si>
    <t>Domek letniskowy nr 29</t>
  </si>
  <si>
    <t xml:space="preserve">Domek letniskowy nr 19 </t>
  </si>
  <si>
    <t xml:space="preserve">Domek letniskowy nr 25 </t>
  </si>
  <si>
    <t xml:space="preserve">Domek letniskowy nr 20 </t>
  </si>
  <si>
    <t xml:space="preserve">Domek letniskowy nr 10 </t>
  </si>
  <si>
    <t xml:space="preserve">Domek letniskowy nr 11 </t>
  </si>
  <si>
    <t xml:space="preserve">Domek letniskowy nr 12 </t>
  </si>
  <si>
    <t xml:space="preserve">Domek letniskowy nr 4 </t>
  </si>
  <si>
    <t xml:space="preserve">Domek letniskowy nr 3 </t>
  </si>
  <si>
    <t xml:space="preserve">Domek letniskowy nr 5 </t>
  </si>
  <si>
    <t>Domek letniskowy nr 35</t>
  </si>
  <si>
    <t xml:space="preserve">Domek letniskowy nr 6 </t>
  </si>
  <si>
    <t xml:space="preserve">Domek letniskowy nr 7 </t>
  </si>
  <si>
    <t xml:space="preserve">Domek letniskowy nr 8 </t>
  </si>
  <si>
    <t xml:space="preserve">Domek letniskowy nr 9 </t>
  </si>
  <si>
    <t>Toaleta wolnostojąca</t>
  </si>
  <si>
    <t>Budynek wielofunkcyjny</t>
  </si>
  <si>
    <t>Budynek po byłej szkole podstawowej</t>
  </si>
  <si>
    <t>Budynek mieszkal-uzytkow</t>
  </si>
  <si>
    <t>Budynek warsztatowy</t>
  </si>
  <si>
    <t>Mieszkalno-użytkowy</t>
  </si>
  <si>
    <t>Mieszkanie</t>
  </si>
  <si>
    <t>Użytkowy</t>
  </si>
  <si>
    <t>Budynek po przedszkolu - pustostan</t>
  </si>
  <si>
    <t>Ścieżki i tarasy z desek oraz tereny zielone- kąpielisko miejskie</t>
  </si>
  <si>
    <t>10. Żłobek Miejski</t>
  </si>
  <si>
    <t>11. Ośrodek Sportu i Rekreacji</t>
  </si>
  <si>
    <t>12.Miejski Ośrodek Pomocy Społecznej</t>
  </si>
  <si>
    <t xml:space="preserve">1. Urząd Miejski </t>
  </si>
  <si>
    <t>Zniszczenie mienia na przystani kajakowej w wyniku aktu wandalizmu.</t>
  </si>
  <si>
    <t>Dewastacja pomieszczenia toalety publicznej dokonana przez nieznanych sprawców</t>
  </si>
  <si>
    <t>Zniszczenie ławek, rusztowania pawilonu ogrodowego, grilla i roślinności oraz uniemożliwienie korzystania z większej części nieruchomości na skutek osuwania się murów obronnych i gruzu zalegającego na działce</t>
  </si>
  <si>
    <t>Uszkodzenie ogrodzenia oraz części żywopłotu wskutek uderzenia przez nieznany pojazd</t>
  </si>
  <si>
    <t>Uszkodzenie (wyłamanie) belek w stole z ławkami na przystani kajakowej wskutek aktu wandalizmu dokonanego przez nieznanych sprawców</t>
  </si>
  <si>
    <t>Kradzież kosza na śmieci przez nieznanych sprawców</t>
  </si>
  <si>
    <t>Powalenie jednego drzewa, powalenie kolejnych dwóch drzew, przywrócona jedna trybuna stadionowa zadaszana, naruszenie zakotwiczenia drugiej trybuny stadionowej zadaszonej, zerwanie linii oświetlenia stadionu oraz zniszczenie ogrodzenia wskutek wichury</t>
  </si>
  <si>
    <t>Zalanie pomieszczeń ( I pietra, parteru i piwnicy oraz korytarze i schody od II pietra po piwnicę) Gimnazjum w wyniku awarii wężyka przy spłuczce sedesu.</t>
  </si>
  <si>
    <t>Zniszczenie namiotu wystawowego wskutek silnego wiatru i deszczu</t>
  </si>
  <si>
    <t>Uszkodzenie straganów wystawienniczych w wyniku dewastacji.</t>
  </si>
  <si>
    <t>Kradzież zabawki dziecięcej - bujak konik z placu zabaw przez nieznanego sprawcę</t>
  </si>
  <si>
    <t>Kradzież z włamaniem</t>
  </si>
  <si>
    <t>Uszkodzenie  dwóch altan drewnianych turystycznych na przystani kajakowej w wyniku dewastacji .</t>
  </si>
  <si>
    <t>Uszkodzenie pojazdu podczas wykonywania manewrów na nierównej nawierzchni drogi w trakcie trwania akcji ratowniczo-gaśniczej</t>
  </si>
  <si>
    <t>Uszkodzenie wnętrza domku letniskowego nr 10 wskutek pożar, którego przyczyna było zwarcie instalacji elektrycznej</t>
  </si>
  <si>
    <t>Częściowe zniszczenie dwóch altan na Przystani Kajakowej wskutek dewastacji, przez nieznanych sprawców.</t>
  </si>
  <si>
    <t>Zniszczenie straganów wystawienniczych wskutek dewastacji dokonanej przez nieznanych sprawców</t>
  </si>
  <si>
    <t>Uszkodzenie ściany w Stodole Kultury wskutek długotrwałych deszczy i silnego wiatru</t>
  </si>
  <si>
    <t>Uszkodzenie ogrodzenia wskutek uderzenia przez konar drzewa oderwany podczas burzy z silnym wiatrem</t>
  </si>
  <si>
    <t>Uszkodzenie kominków dachowych oraz daszków wentylacyjnych wskutek anomalii pogodowych (długotrwałe opady deszczu i silny wiatr)</t>
  </si>
  <si>
    <t>Obrażenia ciała doznane w wyniku upadku na schodach gminnych powstałego przez wystającą krawędź schodka.</t>
  </si>
  <si>
    <t>Uszkodzenie 5 szt. rynien z tyłu budynku szkoły wskutek dewastacji dokonanych przez nieznaych sprawców</t>
  </si>
  <si>
    <t>Uszkodzenie szopki bozonarodzeniowej w wyniku dewastacji</t>
  </si>
  <si>
    <t>Uszkodzenie pojazdu na drodze o uszkodzonej nawierzchni</t>
  </si>
  <si>
    <t>Uszkodzenie  płyty głównej kserokopiarki</t>
  </si>
  <si>
    <t>Zalanie ściany w gabinecie szkolnym wskutek awarii pieca CO</t>
  </si>
  <si>
    <t>Zniszczenie mienia ( zbicie szyby, uszkodzenie ławki, przewrócenie kosza na śmieci ) wskutek dewastacji.</t>
  </si>
  <si>
    <t>Zniszczenie poszycia drewnianej obudowy przenośnych toalet wskutek aktu wandalizmu, przez nieznanych sprawców.</t>
  </si>
  <si>
    <t>Uszkodzenie zaparkowanego na parkingu pojazdu wskutek uderzenia piłki podczas lekcji wf-u na boisku Orlik.</t>
  </si>
  <si>
    <t>Zniszczenie ściany w budynku biblioteki wskutek ulewnych deszczy i wiatru.</t>
  </si>
  <si>
    <t>Uszkodzenie słupa oświetlenia, najprawdopodobniej przez pojazd.</t>
  </si>
  <si>
    <t>Uszkodzenie  płyty boiska sportowego i treningowego oraz  trawnika przez dziki na powierzchni około 3 000 m2.</t>
  </si>
  <si>
    <t>Uraz ciała powstały wskutek wypadku podczas prowadzonych działań ratowniczo gaśniczych</t>
  </si>
  <si>
    <t>REGRES dla InterRisku TU SA, Zalanie lokalu mieszkalnego w wyniku nieszczelności  połaci dachu.</t>
  </si>
  <si>
    <t>Uszkodzenie roweru elektrycznego wskutek najechania na ubytki w nawierzchni drogi</t>
  </si>
  <si>
    <t>Zniszczenie mienia na Stadionie Miejskim w wyniku aktu wandalizmu przez nieznanych sprawców.</t>
  </si>
  <si>
    <t>Zalanie lokalu mieszkalnego gminnego w wyniku nieszczelnej instalacji wodociągowej  właściciela prywatnego  sąsiadujacego lokalu (graniczącego wspólną ścianą).</t>
  </si>
  <si>
    <t>Uszkodzenie szyby w pojeździe wskutek uderzenia przez kamień, który wyskoczył spod kosiarki żyłkowej</t>
  </si>
  <si>
    <t>Kradzież</t>
  </si>
  <si>
    <t>Mienie od ognia i innych zdarzeń</t>
  </si>
  <si>
    <t>AC</t>
  </si>
  <si>
    <t>OC dróg</t>
  </si>
  <si>
    <t>Elektronika</t>
  </si>
  <si>
    <t>OC ogólne</t>
  </si>
  <si>
    <t>NNW</t>
  </si>
  <si>
    <t>Ryzyko</t>
  </si>
  <si>
    <t>Data szkody</t>
  </si>
  <si>
    <t>Rezerwy</t>
  </si>
  <si>
    <t>Zniszczenie ściany budynku wskutek silnych opadów deszczu i wiatru..</t>
  </si>
  <si>
    <t>01.01.2021</t>
  </si>
  <si>
    <t xml:space="preserve"> 31.12.2023</t>
  </si>
  <si>
    <t>2. Centrum Kulturalno - Biblioteczne</t>
  </si>
  <si>
    <t>9. Szkoła Podstawowa im. Marii Zientary - Malewskiej w Barcikowie</t>
  </si>
  <si>
    <t xml:space="preserve">Czy od 1997 r. wystąpiło w jednostce ryzyko powodzi? </t>
  </si>
  <si>
    <t>x</t>
  </si>
  <si>
    <t>21.02.2021</t>
  </si>
  <si>
    <t>20.02.2024</t>
  </si>
  <si>
    <t>przyczepa lekka transportowa</t>
  </si>
  <si>
    <t>01.03.2021</t>
  </si>
  <si>
    <t>29.02.2024</t>
  </si>
  <si>
    <t>fabryczne</t>
  </si>
  <si>
    <t>19.12.2021</t>
  </si>
  <si>
    <t>18.12.2024</t>
  </si>
  <si>
    <t>25.05.2021</t>
  </si>
  <si>
    <t>24.05.2024</t>
  </si>
  <si>
    <t>06.12.2021</t>
  </si>
  <si>
    <t>05.12.2024</t>
  </si>
  <si>
    <t>27.09.2021</t>
  </si>
  <si>
    <t>26.09.2024</t>
  </si>
  <si>
    <t>26.04.2021</t>
  </si>
  <si>
    <t>25.04.2024</t>
  </si>
  <si>
    <t>13.02.2021</t>
  </si>
  <si>
    <t>12.02.2024</t>
  </si>
  <si>
    <t>Daewoo</t>
  </si>
  <si>
    <t xml:space="preserve">Lublin 3 332412 Furgon </t>
  </si>
  <si>
    <t>ciężarowy</t>
  </si>
  <si>
    <t>12.12.2021</t>
  </si>
  <si>
    <t>11.12.2024</t>
  </si>
  <si>
    <t>22.09.2024</t>
  </si>
  <si>
    <t>23.09.2021</t>
  </si>
  <si>
    <t>13.11.2021</t>
  </si>
  <si>
    <t>12.11.2024</t>
  </si>
  <si>
    <t>17.12.2021</t>
  </si>
  <si>
    <t>16.12.2024</t>
  </si>
  <si>
    <t>20.12.2024</t>
  </si>
  <si>
    <t>03.08.2021</t>
  </si>
  <si>
    <t>02.08.2024</t>
  </si>
  <si>
    <t>27.01.2024</t>
  </si>
  <si>
    <t>YV2TBM0A77B468917</t>
  </si>
  <si>
    <t>Adres</t>
  </si>
  <si>
    <t>Zdalna szkoła</t>
  </si>
  <si>
    <t>Suma ubezpieczenia (wartość pojazdu z VAT)</t>
  </si>
  <si>
    <t>Ryzyka podlegające ubezpieczeniu w danym pojeździe (wybrane ryzyka zaznaczone X)</t>
  </si>
  <si>
    <t xml:space="preserve"> Praslity 61, 11-040 Dobre Miasto</t>
  </si>
  <si>
    <t>OSP Praslity</t>
  </si>
  <si>
    <t>ul. gen. Tadeusza Kościuszki 2D, 11-040 Dobre Miasto</t>
  </si>
  <si>
    <t>OSP Dobre Miasto</t>
  </si>
  <si>
    <t>Jesionowo 56, 11-040 Dobre Miasto</t>
  </si>
  <si>
    <t>OSP Jesionowo</t>
  </si>
  <si>
    <t>Podleśna 78, 11-040 Dobre Miasto</t>
  </si>
  <si>
    <t>OSP Podleśna</t>
  </si>
  <si>
    <t>Cerkiewnik 23A, 11-040 Dobre Miasto</t>
  </si>
  <si>
    <t>OSP Cerkiewnik</t>
  </si>
  <si>
    <t>Orzechowo 36, 11-040 Dobre Miasto</t>
  </si>
  <si>
    <t>OSP Orzechowo</t>
  </si>
  <si>
    <t xml:space="preserve"> Smolajny 4, 11-040 Dobre Miasto</t>
  </si>
  <si>
    <t>511389318</t>
  </si>
  <si>
    <t xml:space="preserve">OSP Smolajny </t>
  </si>
  <si>
    <t>Jednostki OSP</t>
  </si>
  <si>
    <t>Urząd Miejski</t>
  </si>
  <si>
    <t>ul. Warszawska 14, 11-040 Dobre Miasto</t>
  </si>
  <si>
    <t>000687770</t>
  </si>
  <si>
    <t>8411Z</t>
  </si>
  <si>
    <t>kierowanie podstawowymi rodzajami działalności publicznej</t>
  </si>
  <si>
    <t>Nie</t>
  </si>
  <si>
    <t>Centrum Kulturalno- Biblioteczne</t>
  </si>
  <si>
    <t>ul. Górna 1a, 11-040 Dobre Miasto</t>
  </si>
  <si>
    <t>9004Z, 5914Z, 9101A</t>
  </si>
  <si>
    <t>Działalność obiektów kulturalnych, Działalność związana z projekcją filmów, Działalność bibliotek</t>
  </si>
  <si>
    <t>ul. Olsztyńska 19,  11-040 Dobre Miasto</t>
  </si>
  <si>
    <t>366092872</t>
  </si>
  <si>
    <t>6920Z</t>
  </si>
  <si>
    <t>Działalność rachunkowo- księgowa, doradztwo podatkowe</t>
  </si>
  <si>
    <t>Przedszkole Samorządowe nr 1 w Dobrym Mieście</t>
  </si>
  <si>
    <t>ul. Warszawska 7A, 11-040 Dobre Miasto</t>
  </si>
  <si>
    <t>519478330</t>
  </si>
  <si>
    <t>8510Z</t>
  </si>
  <si>
    <t>Placówki wychowania przedszkolnego</t>
  </si>
  <si>
    <t>Przedszkole Samorządowe nr 2 w Dobrym Mieście</t>
  </si>
  <si>
    <t>ul. Malczewskiego 7, 11-040 Dobre Miasto</t>
  </si>
  <si>
    <t>511357554</t>
  </si>
  <si>
    <t>ul. Wojska Polskiego 22, 11-040 Dobre Miasto</t>
  </si>
  <si>
    <t>001125637</t>
  </si>
  <si>
    <t>8520Z</t>
  </si>
  <si>
    <t>Szkoły podstawowe</t>
  </si>
  <si>
    <t>Szkoła Podstawowa nr 1 im. Gen. J. Bema w Dobrym Mieście</t>
  </si>
  <si>
    <t>ul. Gdańska 13, 11-040 Dobre Miasto</t>
  </si>
  <si>
    <t>000257609</t>
  </si>
  <si>
    <t>Szkoła Podstawowa nr 2 im. M. Kopernika w Dobrym Mieście</t>
  </si>
  <si>
    <t>ul. Garnizonowa 20, 11-040 Dobre Miasto</t>
  </si>
  <si>
    <t>510327485</t>
  </si>
  <si>
    <t>Szkoła Podstawowa nr 3  im. Rotmistrza W. Pileckiego w Dobrym Mieście</t>
  </si>
  <si>
    <t>Jesionowo 10, 11-040 Dobre Miasto</t>
  </si>
  <si>
    <t>510327485-00030</t>
  </si>
  <si>
    <t>a</t>
  </si>
  <si>
    <t>SP nr 3 - Szkoła Filialna w Orzechowie</t>
  </si>
  <si>
    <t>Orzechowo, 11-040 Dobre Miasto</t>
  </si>
  <si>
    <t>510327485-00023</t>
  </si>
  <si>
    <t>b</t>
  </si>
  <si>
    <t>Barcikowo 12A, 11-040 Dobre Miasto</t>
  </si>
  <si>
    <t>001125643</t>
  </si>
  <si>
    <t>8891Z</t>
  </si>
  <si>
    <t>Opieka dzienna</t>
  </si>
  <si>
    <t>ul. Garnizonowa 18, 11-040 Dobre Miasto</t>
  </si>
  <si>
    <t>281532644</t>
  </si>
  <si>
    <t>9311Z, 9319Z, 9329Z</t>
  </si>
  <si>
    <t>Działalność obiektów sportowych, Pozostała działalność związana ze sportem, Pozostała działalność rozrywkowa i rekreacyjna</t>
  </si>
  <si>
    <t>ul. Olsztyńska 3, 11-040 Dobre Miasto</t>
  </si>
  <si>
    <t>004445880</t>
  </si>
  <si>
    <t>8810Z</t>
  </si>
  <si>
    <t>Pomoc społeczna bez zakwaterowania dla osób w podeszłym wieku i osób niepełnosprawnych</t>
  </si>
  <si>
    <t>Piotraszewo 7, 11-040 Dobre Miasto</t>
  </si>
  <si>
    <t>8520Z, 8510Z</t>
  </si>
  <si>
    <t>SP nr 3- Szkoła Filialna w Jesionowie</t>
  </si>
  <si>
    <t>Tak</t>
  </si>
  <si>
    <t>Szkoła Podstawowa  im. Marii Zientary-Malewskiej w Barcikowie</t>
  </si>
  <si>
    <t>d</t>
  </si>
  <si>
    <t>c</t>
  </si>
  <si>
    <t>e</t>
  </si>
  <si>
    <t>f</t>
  </si>
  <si>
    <t>g</t>
  </si>
  <si>
    <t>8810Z, 8899Z</t>
  </si>
  <si>
    <t xml:space="preserve">Czy w konstrukcji budynków występuje płyta warstwowa? </t>
  </si>
  <si>
    <t>nad piwnicą i parterem płyty stropowe Kleina typu ciężkiego na belkach stalowych 1220 z podłogą drewnianą na legarach..Nad I piętrem strop drewniany belkowy ze ślepym pułapem</t>
  </si>
  <si>
    <t>CEGŁA CERAMICZNA PEŁNA</t>
  </si>
  <si>
    <t>3. Ośrodek Sportu i Rekreacji</t>
  </si>
  <si>
    <t>4. Środowiskowy Dom Samopomocy w Piotraszewie</t>
  </si>
  <si>
    <t xml:space="preserve">Dobre Miasto, ul/ Garnizonowa    </t>
  </si>
  <si>
    <t>2. Centrum Usług Wspólnych</t>
  </si>
  <si>
    <t>4. Przedszkole Samorządowe Nr 2 w Dobrym Mieście</t>
  </si>
  <si>
    <t>5. Szkoła Podstawowa nr 1 im. Gen. Józefa Bema w Dobrym Mieście</t>
  </si>
  <si>
    <t>6. Szkoła Podstawowa nr 2 im. Mikołaja Kopernika w Dobrym Mieście</t>
  </si>
  <si>
    <t>7. Szkoła Podstawowa nr 3 im. Rotmistrza Witolda Pileckiego w Dobrym Mieście</t>
  </si>
  <si>
    <t>8. Żłobek Miejski</t>
  </si>
  <si>
    <t>9. Ośrodek Sportu i Rekreacji</t>
  </si>
  <si>
    <t>10. Miejski Ośrodek Pomocy Społecznej</t>
  </si>
  <si>
    <t>11. Środowiskowy Dom Samopomocy w Piotraszewie</t>
  </si>
  <si>
    <t>2. Szkoła Podstawowa nr 1 im. Gen. Józefa Bema w Dobrym Mieście</t>
  </si>
  <si>
    <t>3. Żłobek Miejski</t>
  </si>
  <si>
    <t>4. Ośrodek Sportu i Rekreacji</t>
  </si>
  <si>
    <t>5. Miejski Ośrodek Pomocy Społecznej</t>
  </si>
  <si>
    <t>02.09.2021</t>
  </si>
  <si>
    <t xml:space="preserve"> 01.09.2024</t>
  </si>
  <si>
    <t>16.11.2021</t>
  </si>
  <si>
    <t>15.11.2024</t>
  </si>
  <si>
    <t>IVECO EUROCARGO</t>
  </si>
  <si>
    <t>OC komunikacyjne</t>
  </si>
  <si>
    <t>W tym mienie w użyczeniu</t>
  </si>
  <si>
    <t>W tym namioty</t>
  </si>
  <si>
    <t>Centrum Kulturalno-Biblioteczne*</t>
  </si>
  <si>
    <t>*w wartości m.in. scena estradowa o wartości 98 547,60 zł</t>
  </si>
  <si>
    <t>2. Ośrodek Sportu i Rekreacji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</si>
</sst>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General"/>
    <numFmt numFmtId="184" formatCode="&quot; &quot;#,##0.00&quot; zł &quot;;&quot;-&quot;#,##0.00&quot; zł &quot;;&quot; -&quot;#&quot; zł &quot;;@&quot; &quot;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2"/>
      <family val="0"/>
    </font>
    <font>
      <sz val="10"/>
      <name val="Arial2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51" fillId="0" borderId="0" applyBorder="0" applyProtection="0">
      <alignment/>
    </xf>
    <xf numFmtId="183" fontId="51" fillId="0" borderId="0" applyBorder="0" applyProtection="0">
      <alignment/>
    </xf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right" vertical="top" wrapText="1"/>
    </xf>
    <xf numFmtId="170" fontId="18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3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 horizontal="right" vertical="center"/>
    </xf>
    <xf numFmtId="170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4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170" fontId="1" fillId="34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57" applyFont="1" applyFill="1" applyBorder="1" applyAlignment="1">
      <alignment vertical="center" wrapText="1"/>
      <protection/>
    </xf>
    <xf numFmtId="0" fontId="0" fillId="0" borderId="17" xfId="0" applyBorder="1" applyAlignment="1">
      <alignment horizontal="center"/>
    </xf>
    <xf numFmtId="170" fontId="0" fillId="0" borderId="14" xfId="57" applyNumberFormat="1" applyFont="1" applyFill="1" applyBorder="1" applyAlignment="1" quotePrefix="1">
      <alignment horizontal="right" vertical="center" wrapText="1"/>
      <protection/>
    </xf>
    <xf numFmtId="170" fontId="0" fillId="0" borderId="10" xfId="73" applyNumberFormat="1" applyFont="1" applyFill="1" applyBorder="1" applyAlignment="1" quotePrefix="1">
      <alignment horizontal="right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170" fontId="0" fillId="0" borderId="10" xfId="57" applyNumberFormat="1" applyFont="1" applyFill="1" applyBorder="1" applyAlignment="1" quotePrefix="1">
      <alignment horizontal="right" vertical="center" wrapText="1"/>
      <protection/>
    </xf>
    <xf numFmtId="44" fontId="0" fillId="0" borderId="10" xfId="73" applyFont="1" applyFill="1" applyBorder="1" applyAlignment="1">
      <alignment horizontal="right" vertical="center" wrapText="1"/>
    </xf>
    <xf numFmtId="44" fontId="0" fillId="0" borderId="10" xfId="73" applyFont="1" applyFill="1" applyBorder="1" applyAlignment="1">
      <alignment vertical="center"/>
    </xf>
    <xf numFmtId="44" fontId="0" fillId="0" borderId="10" xfId="73" applyFont="1" applyFill="1" applyBorder="1" applyAlignment="1" quotePrefix="1">
      <alignment horizontal="right" vertical="center"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 quotePrefix="1">
      <alignment horizontal="center" vertical="center" wrapText="1"/>
      <protection/>
    </xf>
    <xf numFmtId="44" fontId="5" fillId="0" borderId="10" xfId="73" applyFont="1" applyFill="1" applyBorder="1" applyAlignment="1" quotePrefix="1">
      <alignment horizontal="right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left" vertical="center"/>
      <protection/>
    </xf>
    <xf numFmtId="0" fontId="16" fillId="0" borderId="18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left" vertical="center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Border="1" applyAlignment="1">
      <alignment vertical="center"/>
      <protection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right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0" fontId="0" fillId="0" borderId="10" xfId="57" applyNumberFormat="1" applyFont="1" applyFill="1" applyBorder="1" applyAlignment="1">
      <alignment vertical="center" wrapText="1"/>
      <protection/>
    </xf>
    <xf numFmtId="170" fontId="0" fillId="0" borderId="14" xfId="57" applyNumberFormat="1" applyFont="1" applyFill="1" applyBorder="1" applyAlignment="1">
      <alignment vertical="center" wrapText="1"/>
      <protection/>
    </xf>
    <xf numFmtId="0" fontId="0" fillId="0" borderId="14" xfId="57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wrapText="1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0" fillId="36" borderId="18" xfId="56" applyFont="1" applyFill="1" applyBorder="1" applyAlignment="1">
      <alignment vertical="center" wrapText="1"/>
      <protection/>
    </xf>
    <xf numFmtId="0" fontId="0" fillId="35" borderId="10" xfId="0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36" borderId="18" xfId="5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0" fontId="0" fillId="0" borderId="14" xfId="57" applyFont="1" applyFill="1" applyBorder="1" applyAlignment="1">
      <alignment horizontal="center" vertical="center" wrapText="1"/>
      <protection/>
    </xf>
    <xf numFmtId="14" fontId="1" fillId="35" borderId="10" xfId="0" applyNumberFormat="1" applyFont="1" applyFill="1" applyBorder="1" applyAlignment="1">
      <alignment horizontal="center" vertical="center" wrapText="1"/>
    </xf>
    <xf numFmtId="44" fontId="0" fillId="0" borderId="10" xfId="57" applyNumberFormat="1" applyFont="1" applyFill="1" applyBorder="1" applyAlignment="1">
      <alignment vertical="center" wrapText="1"/>
      <protection/>
    </xf>
    <xf numFmtId="2" fontId="0" fillId="0" borderId="10" xfId="57" applyNumberFormat="1" applyFont="1" applyFill="1" applyBorder="1" applyAlignment="1">
      <alignment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4" fontId="0" fillId="0" borderId="14" xfId="57" applyNumberFormat="1" applyFont="1" applyFill="1" applyBorder="1" applyAlignment="1">
      <alignment vertical="center" wrapText="1"/>
      <protection/>
    </xf>
    <xf numFmtId="0" fontId="16" fillId="36" borderId="10" xfId="57" applyFont="1" applyFill="1" applyBorder="1" applyAlignment="1">
      <alignment horizontal="center" vertical="center" wrapText="1"/>
      <protection/>
    </xf>
    <xf numFmtId="0" fontId="16" fillId="36" borderId="10" xfId="57" applyFont="1" applyFill="1" applyBorder="1" applyAlignment="1">
      <alignment vertical="center" wrapText="1"/>
      <protection/>
    </xf>
    <xf numFmtId="4" fontId="16" fillId="36" borderId="14" xfId="57" applyNumberFormat="1" applyFont="1" applyFill="1" applyBorder="1" applyAlignment="1">
      <alignment vertical="center" wrapText="1"/>
      <protection/>
    </xf>
    <xf numFmtId="0" fontId="0" fillId="36" borderId="10" xfId="57" applyFont="1" applyFill="1" applyBorder="1" applyAlignment="1">
      <alignment vertical="center" wrapText="1"/>
      <protection/>
    </xf>
    <xf numFmtId="0" fontId="0" fillId="36" borderId="10" xfId="57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0" fontId="5" fillId="0" borderId="10" xfId="57" applyNumberFormat="1" applyFont="1" applyBorder="1" applyAlignment="1">
      <alignment horizontal="righ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170" fontId="0" fillId="0" borderId="10" xfId="57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14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3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2" fontId="24" fillId="36" borderId="10" xfId="57" applyNumberFormat="1" applyFont="1" applyFill="1" applyBorder="1" applyAlignment="1">
      <alignment horizontal="center" vertical="center"/>
      <protection/>
    </xf>
    <xf numFmtId="49" fontId="23" fillId="36" borderId="10" xfId="0" applyNumberFormat="1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/>
    </xf>
    <xf numFmtId="44" fontId="23" fillId="36" borderId="10" xfId="75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23" fillId="36" borderId="10" xfId="57" applyNumberFormat="1" applyFont="1" applyFill="1" applyBorder="1" applyAlignment="1">
      <alignment horizontal="center" vertical="center"/>
      <protection/>
    </xf>
    <xf numFmtId="2" fontId="23" fillId="36" borderId="10" xfId="57" applyNumberFormat="1" applyFont="1" applyFill="1" applyBorder="1" applyAlignment="1">
      <alignment horizontal="center" vertical="center" wrapText="1"/>
      <protection/>
    </xf>
    <xf numFmtId="0" fontId="23" fillId="36" borderId="10" xfId="0" applyFont="1" applyFill="1" applyBorder="1" applyAlignment="1">
      <alignment horizontal="center" vertical="center" wrapText="1"/>
    </xf>
    <xf numFmtId="4" fontId="23" fillId="36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3" fontId="0" fillId="38" borderId="10" xfId="0" applyNumberFormat="1" applyFont="1" applyFill="1" applyBorder="1" applyAlignment="1">
      <alignment horizontal="center" vertical="center" wrapText="1"/>
    </xf>
    <xf numFmtId="14" fontId="0" fillId="38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36" borderId="10" xfId="57" applyFont="1" applyFill="1" applyBorder="1" applyAlignment="1">
      <alignment horizontal="center" vertical="center" wrapText="1"/>
      <protection/>
    </xf>
    <xf numFmtId="0" fontId="23" fillId="36" borderId="10" xfId="57" applyFont="1" applyFill="1" applyBorder="1" applyAlignment="1">
      <alignment horizontal="center" vertical="center" wrapText="1"/>
      <protection/>
    </xf>
    <xf numFmtId="0" fontId="24" fillId="36" borderId="10" xfId="57" applyFont="1" applyFill="1" applyBorder="1" applyAlignment="1">
      <alignment horizontal="center" vertical="center" wrapText="1"/>
      <protection/>
    </xf>
    <xf numFmtId="170" fontId="0" fillId="0" borderId="14" xfId="57" applyNumberFormat="1" applyFont="1" applyBorder="1" applyAlignment="1">
      <alignment vertical="center" wrapText="1"/>
      <protection/>
    </xf>
    <xf numFmtId="170" fontId="0" fillId="0" borderId="10" xfId="57" applyNumberFormat="1" applyFont="1" applyBorder="1" applyAlignment="1">
      <alignment vertical="center" wrapText="1"/>
      <protection/>
    </xf>
    <xf numFmtId="0" fontId="23" fillId="36" borderId="10" xfId="57" applyFont="1" applyFill="1" applyBorder="1" applyAlignment="1">
      <alignment horizontal="center" vertical="center"/>
      <protection/>
    </xf>
    <xf numFmtId="0" fontId="24" fillId="36" borderId="10" xfId="57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44" fontId="0" fillId="36" borderId="10" xfId="73" applyFont="1" applyFill="1" applyBorder="1" applyAlignment="1">
      <alignment horizontal="center" vertical="center" wrapText="1"/>
    </xf>
    <xf numFmtId="2" fontId="0" fillId="36" borderId="10" xfId="57" applyNumberFormat="1" applyFill="1" applyBorder="1" applyAlignment="1">
      <alignment horizontal="center" vertical="center"/>
      <protection/>
    </xf>
    <xf numFmtId="0" fontId="0" fillId="37" borderId="18" xfId="0" applyFont="1" applyFill="1" applyBorder="1" applyAlignment="1">
      <alignment vertical="center" wrapText="1"/>
    </xf>
    <xf numFmtId="44" fontId="0" fillId="36" borderId="10" xfId="67" applyFont="1" applyFill="1" applyBorder="1" applyAlignment="1">
      <alignment horizontal="center" vertical="center" wrapText="1"/>
    </xf>
    <xf numFmtId="0" fontId="59" fillId="0" borderId="0" xfId="58" applyNumberFormat="1" applyAlignment="1">
      <alignment wrapText="1"/>
      <protection/>
    </xf>
    <xf numFmtId="0" fontId="59" fillId="0" borderId="0" xfId="58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7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7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 wrapText="1"/>
    </xf>
    <xf numFmtId="14" fontId="59" fillId="0" borderId="10" xfId="58" applyNumberFormat="1" applyFont="1" applyBorder="1" applyAlignment="1">
      <alignment horizontal="center" vertical="center"/>
      <protection/>
    </xf>
    <xf numFmtId="170" fontId="59" fillId="0" borderId="10" xfId="58" applyNumberFormat="1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70" fontId="43" fillId="3" borderId="10" xfId="0" applyNumberFormat="1" applyFont="1" applyFill="1" applyBorder="1" applyAlignment="1">
      <alignment horizontal="center" vertical="center" wrapText="1"/>
    </xf>
    <xf numFmtId="170" fontId="59" fillId="36" borderId="10" xfId="58" applyNumberFormat="1" applyFont="1" applyFill="1" applyBorder="1" applyAlignment="1">
      <alignment horizontal="center" vertical="center"/>
      <protection/>
    </xf>
    <xf numFmtId="170" fontId="66" fillId="3" borderId="10" xfId="58" applyNumberFormat="1" applyFont="1" applyFill="1" applyBorder="1" applyAlignment="1">
      <alignment horizontal="center" vertical="center"/>
      <protection/>
    </xf>
    <xf numFmtId="170" fontId="43" fillId="3" borderId="10" xfId="0" applyNumberFormat="1" applyFont="1" applyFill="1" applyBorder="1" applyAlignment="1">
      <alignment horizontal="center" vertical="center"/>
    </xf>
    <xf numFmtId="0" fontId="59" fillId="0" borderId="10" xfId="58" applyNumberFormat="1" applyFont="1" applyBorder="1" applyAlignment="1">
      <alignment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4" fontId="59" fillId="0" borderId="10" xfId="67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NumberFormat="1" applyFont="1" applyFill="1" applyBorder="1" applyAlignment="1" quotePrefix="1">
      <alignment horizontal="center" vertical="center" wrapText="1"/>
      <protection/>
    </xf>
    <xf numFmtId="0" fontId="0" fillId="0" borderId="14" xfId="57" applyNumberFormat="1" applyFont="1" applyFill="1" applyBorder="1" applyAlignment="1" quotePrefix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67" fillId="36" borderId="10" xfId="0" applyNumberFormat="1" applyFont="1" applyFill="1" applyBorder="1" applyAlignment="1">
      <alignment horizontal="center" vertical="center" wrapText="1"/>
    </xf>
    <xf numFmtId="44" fontId="0" fillId="0" borderId="10" xfId="67" applyFont="1" applyBorder="1" applyAlignment="1">
      <alignment horizontal="center" vertical="center" wrapText="1"/>
    </xf>
    <xf numFmtId="14" fontId="0" fillId="36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" borderId="10" xfId="57" applyFont="1" applyFill="1" applyBorder="1" applyAlignment="1">
      <alignment vertical="center" wrapText="1"/>
      <protection/>
    </xf>
    <xf numFmtId="0" fontId="0" fillId="3" borderId="10" xfId="57" applyFont="1" applyFill="1" applyBorder="1" applyAlignment="1">
      <alignment horizontal="center" vertical="center" wrapText="1"/>
      <protection/>
    </xf>
    <xf numFmtId="170" fontId="0" fillId="3" borderId="10" xfId="57" applyNumberFormat="1" applyFont="1" applyFill="1" applyBorder="1" applyAlignment="1">
      <alignment vertical="center" wrapText="1"/>
      <protection/>
    </xf>
    <xf numFmtId="0" fontId="0" fillId="3" borderId="0" xfId="0" applyFont="1" applyFill="1" applyAlignment="1">
      <alignment/>
    </xf>
    <xf numFmtId="0" fontId="6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36" borderId="10" xfId="57" applyFill="1" applyBorder="1" applyAlignment="1">
      <alignment vertical="center" wrapText="1"/>
      <protection/>
    </xf>
    <xf numFmtId="0" fontId="0" fillId="36" borderId="10" xfId="57" applyFill="1" applyBorder="1" applyAlignment="1" quotePrefix="1">
      <alignment horizontal="center" vertical="center"/>
      <protection/>
    </xf>
    <xf numFmtId="0" fontId="0" fillId="36" borderId="10" xfId="57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36" borderId="10" xfId="57" applyFill="1" applyBorder="1" applyAlignment="1">
      <alignment horizontal="left" vertical="center" wrapText="1"/>
      <protection/>
    </xf>
    <xf numFmtId="49" fontId="0" fillId="36" borderId="10" xfId="57" applyNumberForma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36" borderId="10" xfId="57" applyNumberFormat="1" applyFill="1" applyBorder="1" applyAlignment="1" quotePrefix="1">
      <alignment horizontal="center" vertical="center" wrapText="1"/>
      <protection/>
    </xf>
    <xf numFmtId="49" fontId="0" fillId="36" borderId="10" xfId="57" applyNumberFormat="1" applyFill="1" applyBorder="1" applyAlignment="1" quotePrefix="1">
      <alignment horizontal="center" vertical="center"/>
      <protection/>
    </xf>
    <xf numFmtId="0" fontId="0" fillId="36" borderId="10" xfId="57" applyFill="1" applyBorder="1" applyAlignment="1">
      <alignment horizontal="center" vertical="center"/>
      <protection/>
    </xf>
    <xf numFmtId="49" fontId="0" fillId="36" borderId="10" xfId="57" applyNumberForma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36" borderId="20" xfId="57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44" fontId="0" fillId="0" borderId="10" xfId="75" applyFont="1" applyBorder="1" applyAlignment="1">
      <alignment horizontal="center" vertical="center" wrapText="1"/>
    </xf>
    <xf numFmtId="44" fontId="24" fillId="36" borderId="10" xfId="75" applyFont="1" applyFill="1" applyBorder="1" applyAlignment="1">
      <alignment horizontal="right" vertical="center" wrapText="1"/>
    </xf>
    <xf numFmtId="44" fontId="23" fillId="36" borderId="10" xfId="75" applyFont="1" applyFill="1" applyBorder="1" applyAlignment="1">
      <alignment horizontal="right" vertical="center" wrapText="1"/>
    </xf>
    <xf numFmtId="44" fontId="23" fillId="36" borderId="10" xfId="75" applyFont="1" applyFill="1" applyBorder="1" applyAlignment="1" applyProtection="1">
      <alignment horizontal="right" vertical="center" wrapText="1"/>
      <protection/>
    </xf>
    <xf numFmtId="0" fontId="0" fillId="0" borderId="10" xfId="57" applyBorder="1" applyAlignment="1">
      <alignment horizontal="center" vertical="center"/>
      <protection/>
    </xf>
    <xf numFmtId="44" fontId="0" fillId="36" borderId="10" xfId="75" applyFont="1" applyFill="1" applyBorder="1" applyAlignment="1">
      <alignment horizontal="right" vertical="center" wrapText="1"/>
    </xf>
    <xf numFmtId="44" fontId="0" fillId="37" borderId="10" xfId="75" applyFont="1" applyFill="1" applyBorder="1" applyAlignment="1" applyProtection="1">
      <alignment horizontal="right" vertical="center" wrapText="1"/>
      <protection/>
    </xf>
    <xf numFmtId="0" fontId="0" fillId="37" borderId="18" xfId="57" applyFill="1" applyBorder="1" applyAlignment="1">
      <alignment horizontal="center" vertical="center" wrapText="1"/>
      <protection/>
    </xf>
    <xf numFmtId="0" fontId="0" fillId="37" borderId="18" xfId="57" applyFill="1" applyBorder="1" applyAlignment="1">
      <alignment horizontal="center" vertical="center"/>
      <protection/>
    </xf>
    <xf numFmtId="44" fontId="0" fillId="0" borderId="10" xfId="75" applyFont="1" applyBorder="1" applyAlignment="1">
      <alignment horizontal="right" vertical="center" wrapText="1"/>
    </xf>
    <xf numFmtId="0" fontId="0" fillId="0" borderId="10" xfId="57" applyBorder="1" applyAlignment="1">
      <alignment vertical="center" wrapText="1"/>
      <protection/>
    </xf>
    <xf numFmtId="170" fontId="1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7" borderId="21" xfId="57" applyFill="1" applyBorder="1" applyAlignment="1">
      <alignment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170" fontId="0" fillId="36" borderId="14" xfId="57" applyNumberFormat="1" applyFill="1" applyBorder="1" applyAlignment="1">
      <alignment horizontal="center" vertical="center" wrapText="1"/>
      <protection/>
    </xf>
    <xf numFmtId="0" fontId="0" fillId="37" borderId="21" xfId="57" applyFill="1" applyBorder="1" applyAlignment="1">
      <alignment horizontal="center" vertical="center"/>
      <protection/>
    </xf>
    <xf numFmtId="44" fontId="0" fillId="0" borderId="14" xfId="75" applyFont="1" applyBorder="1" applyAlignment="1">
      <alignment horizontal="right" vertical="center" wrapText="1"/>
    </xf>
    <xf numFmtId="0" fontId="0" fillId="37" borderId="14" xfId="57" applyFill="1" applyBorder="1" applyAlignment="1">
      <alignment horizontal="center" vertical="center"/>
      <protection/>
    </xf>
    <xf numFmtId="0" fontId="0" fillId="37" borderId="21" xfId="57" applyFill="1" applyBorder="1" applyAlignment="1">
      <alignment horizontal="center" vertical="center" wrapText="1"/>
      <protection/>
    </xf>
    <xf numFmtId="0" fontId="0" fillId="37" borderId="22" xfId="57" applyFill="1" applyBorder="1" applyAlignment="1">
      <alignment horizontal="center" vertical="center" wrapText="1"/>
      <protection/>
    </xf>
    <xf numFmtId="0" fontId="0" fillId="37" borderId="18" xfId="57" applyFill="1" applyBorder="1" applyAlignment="1">
      <alignment vertical="center"/>
      <protection/>
    </xf>
    <xf numFmtId="170" fontId="0" fillId="36" borderId="10" xfId="57" applyNumberFormat="1" applyFill="1" applyBorder="1" applyAlignment="1">
      <alignment horizontal="center" vertical="center" wrapText="1"/>
      <protection/>
    </xf>
    <xf numFmtId="0" fontId="0" fillId="37" borderId="10" xfId="57" applyFill="1" applyBorder="1" applyAlignment="1">
      <alignment horizontal="center" vertical="center"/>
      <protection/>
    </xf>
    <xf numFmtId="0" fontId="0" fillId="37" borderId="23" xfId="57" applyFill="1" applyBorder="1" applyAlignment="1">
      <alignment horizontal="center" vertical="center" wrapText="1"/>
      <protection/>
    </xf>
    <xf numFmtId="44" fontId="0" fillId="37" borderId="23" xfId="75" applyFont="1" applyFill="1" applyBorder="1" applyAlignment="1">
      <alignment horizontal="right" vertical="center" wrapText="1"/>
    </xf>
    <xf numFmtId="0" fontId="0" fillId="37" borderId="18" xfId="57" applyFill="1" applyBorder="1" applyAlignment="1">
      <alignment vertical="center" wrapText="1"/>
      <protection/>
    </xf>
    <xf numFmtId="0" fontId="0" fillId="37" borderId="18" xfId="57" applyFill="1" applyBorder="1" applyAlignment="1">
      <alignment horizontal="left" vertical="center" wrapText="1"/>
      <protection/>
    </xf>
    <xf numFmtId="0" fontId="0" fillId="37" borderId="23" xfId="57" applyFill="1" applyBorder="1" applyAlignment="1">
      <alignment horizontal="center" vertical="center"/>
      <protection/>
    </xf>
    <xf numFmtId="0" fontId="0" fillId="37" borderId="10" xfId="57" applyFill="1" applyBorder="1" applyAlignment="1">
      <alignment horizontal="center" vertical="center" wrapText="1"/>
      <protection/>
    </xf>
    <xf numFmtId="44" fontId="0" fillId="37" borderId="23" xfId="75" applyFont="1" applyFill="1" applyBorder="1" applyAlignment="1" applyProtection="1">
      <alignment horizontal="right" vertical="center" wrapText="1"/>
      <protection/>
    </xf>
    <xf numFmtId="0" fontId="0" fillId="36" borderId="18" xfId="57" applyFill="1" applyBorder="1" applyAlignment="1">
      <alignment vertical="center" wrapText="1"/>
      <protection/>
    </xf>
    <xf numFmtId="0" fontId="0" fillId="36" borderId="18" xfId="57" applyFill="1" applyBorder="1" applyAlignment="1">
      <alignment horizontal="center" vertical="center" wrapText="1"/>
      <protection/>
    </xf>
    <xf numFmtId="44" fontId="0" fillId="36" borderId="23" xfId="75" applyFont="1" applyFill="1" applyBorder="1" applyAlignment="1" applyProtection="1">
      <alignment horizontal="right" vertical="center" wrapText="1"/>
      <protection/>
    </xf>
    <xf numFmtId="0" fontId="0" fillId="36" borderId="18" xfId="57" applyFill="1" applyBorder="1" applyAlignment="1">
      <alignment horizontal="center" vertical="center"/>
      <protection/>
    </xf>
    <xf numFmtId="0" fontId="0" fillId="36" borderId="23" xfId="57" applyFill="1" applyBorder="1" applyAlignment="1">
      <alignment horizontal="center" vertical="center"/>
      <protection/>
    </xf>
    <xf numFmtId="0" fontId="0" fillId="36" borderId="18" xfId="57" applyFill="1" applyBorder="1" applyAlignment="1">
      <alignment horizontal="left" vertical="center" wrapText="1"/>
      <protection/>
    </xf>
    <xf numFmtId="2" fontId="0" fillId="36" borderId="18" xfId="57" applyNumberFormat="1" applyFill="1" applyBorder="1" applyAlignment="1">
      <alignment horizontal="center" vertical="center" wrapText="1"/>
      <protection/>
    </xf>
    <xf numFmtId="4" fontId="0" fillId="36" borderId="10" xfId="57" applyNumberFormat="1" applyFill="1" applyBorder="1" applyAlignment="1">
      <alignment horizontal="center" vertical="center" wrapText="1"/>
      <protection/>
    </xf>
    <xf numFmtId="0" fontId="0" fillId="36" borderId="23" xfId="57" applyFill="1" applyBorder="1" applyAlignment="1">
      <alignment horizontal="center" vertical="center" wrapText="1"/>
      <protection/>
    </xf>
    <xf numFmtId="49" fontId="0" fillId="36" borderId="18" xfId="57" applyNumberFormat="1" applyFill="1" applyBorder="1" applyAlignment="1">
      <alignment horizontal="center" vertical="center" wrapText="1"/>
      <protection/>
    </xf>
    <xf numFmtId="1" fontId="0" fillId="36" borderId="18" xfId="57" applyNumberFormat="1" applyFill="1" applyBorder="1" applyAlignment="1">
      <alignment horizontal="center" vertical="center" wrapText="1"/>
      <protection/>
    </xf>
    <xf numFmtId="44" fontId="0" fillId="36" borderId="23" xfId="75" applyFont="1" applyFill="1" applyBorder="1" applyAlignment="1">
      <alignment horizontal="right" vertical="center" wrapText="1"/>
    </xf>
    <xf numFmtId="0" fontId="0" fillId="36" borderId="18" xfId="57" applyFill="1" applyBorder="1" applyAlignment="1">
      <alignment vertical="center"/>
      <protection/>
    </xf>
    <xf numFmtId="44" fontId="0" fillId="0" borderId="10" xfId="75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/>
    </xf>
    <xf numFmtId="44" fontId="0" fillId="36" borderId="10" xfId="75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4" fontId="0" fillId="36" borderId="10" xfId="75" applyFont="1" applyFill="1" applyBorder="1" applyAlignment="1">
      <alignment horizontal="center" vertical="center" wrapText="1"/>
    </xf>
    <xf numFmtId="2" fontId="0" fillId="36" borderId="10" xfId="57" applyNumberFormat="1" applyFill="1" applyBorder="1" applyAlignment="1">
      <alignment vertical="center"/>
      <protection/>
    </xf>
    <xf numFmtId="44" fontId="0" fillId="36" borderId="10" xfId="75" applyFont="1" applyFill="1" applyBorder="1" applyAlignment="1">
      <alignment vertical="center"/>
    </xf>
    <xf numFmtId="0" fontId="0" fillId="36" borderId="14" xfId="57" applyFill="1" applyBorder="1" applyAlignment="1">
      <alignment vertical="center" wrapText="1"/>
      <protection/>
    </xf>
    <xf numFmtId="0" fontId="0" fillId="36" borderId="14" xfId="57" applyFill="1" applyBorder="1" applyAlignment="1">
      <alignment horizontal="center" vertical="center" wrapText="1"/>
      <protection/>
    </xf>
    <xf numFmtId="44" fontId="0" fillId="36" borderId="14" xfId="75" applyFont="1" applyFill="1" applyBorder="1" applyAlignment="1">
      <alignment vertical="center" wrapText="1"/>
    </xf>
    <xf numFmtId="44" fontId="0" fillId="0" borderId="10" xfId="75" applyFont="1" applyFill="1" applyBorder="1" applyAlignment="1">
      <alignment vertical="center" wrapText="1"/>
    </xf>
    <xf numFmtId="2" fontId="0" fillId="0" borderId="10" xfId="57" applyNumberForma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6" fillId="0" borderId="10" xfId="57" applyFont="1" applyBorder="1" applyAlignment="1">
      <alignment horizontal="center" vertical="center" wrapText="1"/>
      <protection/>
    </xf>
    <xf numFmtId="0" fontId="0" fillId="0" borderId="20" xfId="57" applyBorder="1" applyAlignment="1">
      <alignment vertical="center" wrapText="1"/>
      <protection/>
    </xf>
    <xf numFmtId="0" fontId="16" fillId="0" borderId="10" xfId="57" applyFont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vertical="center" wrapText="1"/>
    </xf>
    <xf numFmtId="170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4" xfId="57" applyBorder="1" applyAlignment="1">
      <alignment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0" fontId="9" fillId="0" borderId="13" xfId="0" applyFont="1" applyBorder="1" applyAlignment="1">
      <alignment vertical="center" wrapText="1"/>
    </xf>
    <xf numFmtId="44" fontId="0" fillId="0" borderId="13" xfId="75" applyFont="1" applyFill="1" applyBorder="1" applyAlignment="1">
      <alignment vertical="center" wrapText="1"/>
    </xf>
    <xf numFmtId="4" fontId="0" fillId="0" borderId="14" xfId="57" applyNumberFormat="1" applyBorder="1" applyAlignment="1">
      <alignment vertical="center" wrapText="1"/>
      <protection/>
    </xf>
    <xf numFmtId="170" fontId="1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3" fillId="36" borderId="10" xfId="57" applyFont="1" applyFill="1" applyBorder="1" applyAlignment="1">
      <alignment horizontal="left" vertical="center" wrapText="1"/>
      <protection/>
    </xf>
    <xf numFmtId="0" fontId="24" fillId="36" borderId="10" xfId="57" applyFont="1" applyFill="1" applyBorder="1" applyAlignment="1">
      <alignment horizontal="left" vertical="center" wrapText="1"/>
      <protection/>
    </xf>
    <xf numFmtId="0" fontId="0" fillId="37" borderId="24" xfId="57" applyFill="1" applyBorder="1" applyAlignment="1">
      <alignment horizontal="left" vertical="center"/>
      <protection/>
    </xf>
    <xf numFmtId="0" fontId="0" fillId="0" borderId="10" xfId="57" applyBorder="1" applyAlignment="1">
      <alignment horizontal="left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0" fontId="0" fillId="37" borderId="25" xfId="57" applyFill="1" applyBorder="1" applyAlignment="1">
      <alignment horizontal="left" vertical="center"/>
      <protection/>
    </xf>
    <xf numFmtId="0" fontId="0" fillId="37" borderId="24" xfId="57" applyFill="1" applyBorder="1" applyAlignment="1">
      <alignment horizontal="left" vertical="center" wrapText="1"/>
      <protection/>
    </xf>
    <xf numFmtId="0" fontId="0" fillId="36" borderId="24" xfId="57" applyFill="1" applyBorder="1" applyAlignment="1">
      <alignment horizontal="left" vertical="center" wrapText="1"/>
      <protection/>
    </xf>
    <xf numFmtId="0" fontId="0" fillId="36" borderId="24" xfId="56" applyFont="1" applyFill="1" applyBorder="1" applyAlignment="1">
      <alignment horizontal="left" vertical="center" wrapText="1"/>
      <protection/>
    </xf>
    <xf numFmtId="0" fontId="0" fillId="36" borderId="14" xfId="57" applyFill="1" applyBorder="1" applyAlignment="1">
      <alignment horizontal="left" vertical="center" wrapText="1"/>
      <protection/>
    </xf>
    <xf numFmtId="0" fontId="0" fillId="0" borderId="14" xfId="57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horizontal="left" vertical="center"/>
    </xf>
    <xf numFmtId="44" fontId="0" fillId="0" borderId="0" xfId="67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4" fontId="0" fillId="35" borderId="10" xfId="75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4" fontId="1" fillId="34" borderId="26" xfId="67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70" fontId="16" fillId="0" borderId="0" xfId="0" applyNumberFormat="1" applyFont="1" applyAlignment="1">
      <alignment horizontal="center" vertical="center"/>
    </xf>
    <xf numFmtId="44" fontId="1" fillId="19" borderId="10" xfId="75" applyFont="1" applyFill="1" applyBorder="1" applyAlignment="1">
      <alignment vertical="center" wrapText="1"/>
    </xf>
    <xf numFmtId="44" fontId="1" fillId="19" borderId="13" xfId="75" applyFont="1" applyFill="1" applyBorder="1" applyAlignment="1">
      <alignment vertical="center"/>
    </xf>
    <xf numFmtId="44" fontId="1" fillId="19" borderId="10" xfId="75" applyFont="1" applyFill="1" applyBorder="1" applyAlignment="1">
      <alignment vertical="center"/>
    </xf>
    <xf numFmtId="170" fontId="1" fillId="19" borderId="10" xfId="0" applyNumberFormat="1" applyFont="1" applyFill="1" applyBorder="1" applyAlignment="1">
      <alignment horizontal="right" wrapText="1"/>
    </xf>
    <xf numFmtId="0" fontId="0" fillId="35" borderId="17" xfId="0" applyFont="1" applyFill="1" applyBorder="1" applyAlignment="1">
      <alignment horizontal="center" vertical="center"/>
    </xf>
    <xf numFmtId="0" fontId="23" fillId="36" borderId="17" xfId="57" applyFont="1" applyFill="1" applyBorder="1" applyAlignment="1">
      <alignment horizontal="center" vertical="center" wrapText="1"/>
      <protection/>
    </xf>
    <xf numFmtId="0" fontId="23" fillId="36" borderId="17" xfId="57" applyFont="1" applyFill="1" applyBorder="1" applyAlignment="1">
      <alignment horizontal="center" vertical="center"/>
      <protection/>
    </xf>
    <xf numFmtId="0" fontId="24" fillId="36" borderId="17" xfId="57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6" borderId="17" xfId="57" applyFill="1" applyBorder="1" applyAlignment="1">
      <alignment horizontal="center" vertical="center" wrapText="1"/>
      <protection/>
    </xf>
    <xf numFmtId="0" fontId="0" fillId="36" borderId="17" xfId="57" applyFill="1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 wrapText="1"/>
      <protection/>
    </xf>
    <xf numFmtId="2" fontId="0" fillId="37" borderId="10" xfId="57" applyNumberFormat="1" applyFill="1" applyBorder="1" applyAlignment="1">
      <alignment horizontal="center" vertical="center"/>
      <protection/>
    </xf>
    <xf numFmtId="2" fontId="0" fillId="36" borderId="10" xfId="57" applyNumberFormat="1" applyFill="1" applyBorder="1" applyAlignment="1">
      <alignment horizontal="center" vertical="center" wrapText="1"/>
      <protection/>
    </xf>
    <xf numFmtId="2" fontId="0" fillId="36" borderId="10" xfId="56" applyNumberFormat="1" applyFont="1" applyFill="1" applyBorder="1" applyAlignment="1">
      <alignment horizontal="center" vertical="center"/>
      <protection/>
    </xf>
    <xf numFmtId="2" fontId="0" fillId="0" borderId="10" xfId="57" applyNumberFormat="1" applyBorder="1" applyAlignment="1">
      <alignment vertical="center"/>
      <protection/>
    </xf>
    <xf numFmtId="2" fontId="0" fillId="0" borderId="10" xfId="0" applyNumberFormat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/>
    </xf>
    <xf numFmtId="170" fontId="1" fillId="13" borderId="10" xfId="0" applyNumberFormat="1" applyFont="1" applyFill="1" applyBorder="1" applyAlignment="1">
      <alignment vertical="center"/>
    </xf>
    <xf numFmtId="44" fontId="0" fillId="0" borderId="10" xfId="67" applyFont="1" applyBorder="1" applyAlignment="1">
      <alignment vertical="center"/>
    </xf>
    <xf numFmtId="44" fontId="0" fillId="0" borderId="10" xfId="67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8" fontId="0" fillId="36" borderId="10" xfId="75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44" fontId="1" fillId="0" borderId="10" xfId="75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66" fillId="2" borderId="10" xfId="58" applyNumberFormat="1" applyFont="1" applyFill="1" applyBorder="1" applyAlignment="1">
      <alignment horizontal="center" vertical="center" wrapText="1"/>
      <protection/>
    </xf>
    <xf numFmtId="0" fontId="43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Hyperlink" xfId="46"/>
    <cellStyle name="Hiperłącze 2" xfId="47"/>
    <cellStyle name="Hiperłącze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3" xfId="71"/>
    <cellStyle name="Walutowy 2 4" xfId="72"/>
    <cellStyle name="Walutowy 3" xfId="73"/>
    <cellStyle name="Walutowy 3 2" xfId="74"/>
    <cellStyle name="Walutowy 3 3" xfId="75"/>
    <cellStyle name="Walutowy 3 4" xfId="76"/>
    <cellStyle name="Walutowy 4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50"/>
  <sheetViews>
    <sheetView zoomScale="84" zoomScaleNormal="84" workbookViewId="0" topLeftCell="A19">
      <selection activeCell="B45" sqref="B45"/>
    </sheetView>
  </sheetViews>
  <sheetFormatPr defaultColWidth="9.140625" defaultRowHeight="12.75"/>
  <cols>
    <col min="1" max="1" width="5.421875" style="0" customWidth="1"/>
    <col min="2" max="3" width="43.8515625" style="0" customWidth="1"/>
    <col min="4" max="4" width="14.28125" style="55" customWidth="1"/>
    <col min="5" max="5" width="12.8515625" style="55" customWidth="1"/>
    <col min="6" max="6" width="43.57421875" style="55" customWidth="1"/>
    <col min="7" max="7" width="15.7109375" style="0" customWidth="1"/>
    <col min="8" max="8" width="17.140625" style="55" customWidth="1"/>
    <col min="9" max="11" width="19.8515625" style="0" customWidth="1"/>
    <col min="12" max="12" width="44.421875" style="0" customWidth="1"/>
  </cols>
  <sheetData>
    <row r="8" spans="1:7" ht="12.75">
      <c r="A8" s="21" t="s">
        <v>83</v>
      </c>
      <c r="G8" s="67"/>
    </row>
    <row r="10" spans="1:11" ht="72">
      <c r="A10" s="70" t="s">
        <v>7</v>
      </c>
      <c r="B10" s="70" t="s">
        <v>8</v>
      </c>
      <c r="C10" s="70" t="s">
        <v>999</v>
      </c>
      <c r="D10" s="70" t="s">
        <v>9</v>
      </c>
      <c r="E10" s="70" t="s">
        <v>6</v>
      </c>
      <c r="F10" s="71" t="s">
        <v>45</v>
      </c>
      <c r="G10" s="71" t="s">
        <v>10</v>
      </c>
      <c r="H10" s="71" t="s">
        <v>44</v>
      </c>
      <c r="I10" s="71" t="s">
        <v>1082</v>
      </c>
      <c r="J10" s="71" t="s">
        <v>963</v>
      </c>
      <c r="K10" s="71" t="s">
        <v>46</v>
      </c>
    </row>
    <row r="11" spans="1:11" s="9" customFormat="1" ht="31.5" customHeight="1">
      <c r="A11" s="78">
        <v>1</v>
      </c>
      <c r="B11" s="250" t="s">
        <v>1019</v>
      </c>
      <c r="C11" s="250" t="s">
        <v>1020</v>
      </c>
      <c r="D11" s="248" t="s">
        <v>1021</v>
      </c>
      <c r="E11" s="78" t="s">
        <v>1022</v>
      </c>
      <c r="F11" s="43" t="s">
        <v>1023</v>
      </c>
      <c r="G11" s="43">
        <v>49</v>
      </c>
      <c r="H11" s="43"/>
      <c r="I11" s="43" t="s">
        <v>1024</v>
      </c>
      <c r="J11" s="43"/>
      <c r="K11" s="43" t="s">
        <v>1074</v>
      </c>
    </row>
    <row r="12" spans="1:11" ht="31.5" customHeight="1">
      <c r="A12" s="78">
        <v>2</v>
      </c>
      <c r="B12" s="236" t="s">
        <v>1025</v>
      </c>
      <c r="C12" s="228" t="s">
        <v>1026</v>
      </c>
      <c r="D12" s="237">
        <v>281558477</v>
      </c>
      <c r="E12" s="238" t="s">
        <v>1027</v>
      </c>
      <c r="F12" s="43" t="s">
        <v>1028</v>
      </c>
      <c r="G12" s="78">
        <v>15</v>
      </c>
      <c r="H12" s="78"/>
      <c r="I12" s="239"/>
      <c r="J12" s="239"/>
      <c r="K12" s="235" t="s">
        <v>1074</v>
      </c>
    </row>
    <row r="13" spans="1:11" ht="31.5" customHeight="1">
      <c r="A13" s="234">
        <v>3</v>
      </c>
      <c r="B13" s="240" t="s">
        <v>84</v>
      </c>
      <c r="C13" s="145" t="s">
        <v>1029</v>
      </c>
      <c r="D13" s="241" t="s">
        <v>1030</v>
      </c>
      <c r="E13" s="241" t="s">
        <v>1031</v>
      </c>
      <c r="F13" s="43" t="s">
        <v>1032</v>
      </c>
      <c r="G13" s="78">
        <v>17</v>
      </c>
      <c r="H13" s="78"/>
      <c r="I13" s="239" t="s">
        <v>1024</v>
      </c>
      <c r="J13" s="239" t="s">
        <v>1024</v>
      </c>
      <c r="K13" s="239" t="s">
        <v>1024</v>
      </c>
    </row>
    <row r="14" spans="1:11" ht="31.5" customHeight="1">
      <c r="A14" s="78">
        <v>4</v>
      </c>
      <c r="B14" s="240" t="s">
        <v>1033</v>
      </c>
      <c r="C14" s="145" t="s">
        <v>1034</v>
      </c>
      <c r="D14" s="241" t="s">
        <v>1035</v>
      </c>
      <c r="E14" s="241" t="s">
        <v>1036</v>
      </c>
      <c r="F14" s="242" t="s">
        <v>1037</v>
      </c>
      <c r="G14" s="78">
        <v>27</v>
      </c>
      <c r="H14" s="78">
        <v>175</v>
      </c>
      <c r="I14" s="78" t="s">
        <v>1024</v>
      </c>
      <c r="J14" s="78" t="s">
        <v>1024</v>
      </c>
      <c r="K14" s="239" t="s">
        <v>1024</v>
      </c>
    </row>
    <row r="15" spans="1:11" ht="31.5" customHeight="1">
      <c r="A15" s="234">
        <v>5</v>
      </c>
      <c r="B15" s="240" t="s">
        <v>1038</v>
      </c>
      <c r="C15" s="228" t="s">
        <v>1039</v>
      </c>
      <c r="D15" s="241" t="s">
        <v>1040</v>
      </c>
      <c r="E15" s="241" t="s">
        <v>1036</v>
      </c>
      <c r="F15" s="242" t="s">
        <v>1037</v>
      </c>
      <c r="G15" s="78">
        <v>13</v>
      </c>
      <c r="H15" s="78">
        <v>75</v>
      </c>
      <c r="I15" s="78" t="s">
        <v>1024</v>
      </c>
      <c r="J15" s="78" t="s">
        <v>1024</v>
      </c>
      <c r="K15" s="239" t="s">
        <v>1024</v>
      </c>
    </row>
    <row r="16" spans="1:11" ht="31.5" customHeight="1">
      <c r="A16" s="78">
        <v>6</v>
      </c>
      <c r="B16" s="236" t="s">
        <v>1045</v>
      </c>
      <c r="C16" s="228" t="s">
        <v>1041</v>
      </c>
      <c r="D16" s="241" t="s">
        <v>1042</v>
      </c>
      <c r="E16" s="241" t="s">
        <v>1043</v>
      </c>
      <c r="F16" s="78" t="s">
        <v>1044</v>
      </c>
      <c r="G16" s="78">
        <v>35</v>
      </c>
      <c r="H16" s="78">
        <v>204</v>
      </c>
      <c r="I16" s="78" t="s">
        <v>1024</v>
      </c>
      <c r="J16" s="78" t="s">
        <v>1024</v>
      </c>
      <c r="K16" s="239" t="s">
        <v>1024</v>
      </c>
    </row>
    <row r="17" spans="1:11" ht="31.5" customHeight="1">
      <c r="A17" s="234">
        <v>7</v>
      </c>
      <c r="B17" s="240" t="s">
        <v>1048</v>
      </c>
      <c r="C17" s="228" t="s">
        <v>1046</v>
      </c>
      <c r="D17" s="241" t="s">
        <v>1047</v>
      </c>
      <c r="E17" s="241" t="s">
        <v>1043</v>
      </c>
      <c r="F17" s="78" t="s">
        <v>1044</v>
      </c>
      <c r="G17" s="161">
        <v>50</v>
      </c>
      <c r="H17" s="239">
        <v>376</v>
      </c>
      <c r="I17" s="78" t="s">
        <v>1024</v>
      </c>
      <c r="J17" s="78" t="s">
        <v>1024</v>
      </c>
      <c r="K17" s="239" t="s">
        <v>1024</v>
      </c>
    </row>
    <row r="18" spans="1:11" ht="31.5" customHeight="1">
      <c r="A18" s="78">
        <v>8</v>
      </c>
      <c r="B18" s="240" t="s">
        <v>1051</v>
      </c>
      <c r="C18" s="228" t="s">
        <v>1049</v>
      </c>
      <c r="D18" s="241" t="s">
        <v>1050</v>
      </c>
      <c r="E18" s="241" t="s">
        <v>1043</v>
      </c>
      <c r="F18" s="78" t="s">
        <v>1044</v>
      </c>
      <c r="G18" s="78">
        <v>63</v>
      </c>
      <c r="H18" s="78">
        <v>421</v>
      </c>
      <c r="I18" s="78" t="s">
        <v>1024</v>
      </c>
      <c r="J18" s="78" t="s">
        <v>1024</v>
      </c>
      <c r="K18" s="239" t="s">
        <v>1024</v>
      </c>
    </row>
    <row r="19" spans="1:11" ht="31.5" customHeight="1">
      <c r="A19" s="234" t="s">
        <v>1054</v>
      </c>
      <c r="B19" s="249" t="s">
        <v>1073</v>
      </c>
      <c r="C19" s="228" t="s">
        <v>1052</v>
      </c>
      <c r="D19" s="243" t="s">
        <v>1053</v>
      </c>
      <c r="E19" s="241" t="s">
        <v>1043</v>
      </c>
      <c r="F19" s="78" t="s">
        <v>1044</v>
      </c>
      <c r="G19" s="78"/>
      <c r="H19" s="78"/>
      <c r="I19" s="78"/>
      <c r="J19" s="78"/>
      <c r="K19" s="239"/>
    </row>
    <row r="20" spans="1:11" ht="31.5" customHeight="1">
      <c r="A20" s="78" t="s">
        <v>1058</v>
      </c>
      <c r="B20" s="240" t="s">
        <v>1055</v>
      </c>
      <c r="C20" s="240" t="s">
        <v>1056</v>
      </c>
      <c r="D20" s="243" t="s">
        <v>1057</v>
      </c>
      <c r="E20" s="241" t="s">
        <v>1043</v>
      </c>
      <c r="F20" s="78" t="s">
        <v>1044</v>
      </c>
      <c r="G20" s="78"/>
      <c r="H20" s="78"/>
      <c r="I20" s="78"/>
      <c r="J20" s="78"/>
      <c r="K20" s="239"/>
    </row>
    <row r="21" spans="1:11" ht="31.5" customHeight="1">
      <c r="A21" s="78">
        <v>9</v>
      </c>
      <c r="B21" s="240" t="s">
        <v>1075</v>
      </c>
      <c r="C21" s="228" t="s">
        <v>1059</v>
      </c>
      <c r="D21" s="244" t="s">
        <v>1060</v>
      </c>
      <c r="E21" s="241" t="s">
        <v>1072</v>
      </c>
      <c r="F21" s="78" t="s">
        <v>1044</v>
      </c>
      <c r="G21" s="78">
        <v>23</v>
      </c>
      <c r="H21" s="78">
        <v>31</v>
      </c>
      <c r="I21" s="78" t="s">
        <v>1024</v>
      </c>
      <c r="J21" s="78" t="s">
        <v>1024</v>
      </c>
      <c r="K21" s="78" t="s">
        <v>1024</v>
      </c>
    </row>
    <row r="22" spans="1:11" ht="31.5" customHeight="1">
      <c r="A22" s="78">
        <v>10</v>
      </c>
      <c r="B22" s="240" t="s">
        <v>85</v>
      </c>
      <c r="C22" s="228" t="s">
        <v>1034</v>
      </c>
      <c r="D22" s="245">
        <v>381183703</v>
      </c>
      <c r="E22" s="245" t="s">
        <v>1061</v>
      </c>
      <c r="F22" s="239" t="s">
        <v>1062</v>
      </c>
      <c r="G22" s="239">
        <v>16</v>
      </c>
      <c r="H22" s="239">
        <v>73</v>
      </c>
      <c r="I22" s="78" t="s">
        <v>1024</v>
      </c>
      <c r="J22" s="78" t="s">
        <v>1024</v>
      </c>
      <c r="K22" s="78" t="s">
        <v>1024</v>
      </c>
    </row>
    <row r="23" spans="1:11" ht="31.5" customHeight="1">
      <c r="A23" s="78">
        <v>11</v>
      </c>
      <c r="B23" s="240" t="s">
        <v>86</v>
      </c>
      <c r="C23" s="228" t="s">
        <v>1063</v>
      </c>
      <c r="D23" s="244" t="s">
        <v>1064</v>
      </c>
      <c r="E23" s="246" t="s">
        <v>1065</v>
      </c>
      <c r="F23" s="43" t="s">
        <v>1066</v>
      </c>
      <c r="G23" s="239">
        <v>24</v>
      </c>
      <c r="H23" s="239"/>
      <c r="I23" s="78" t="s">
        <v>1024</v>
      </c>
      <c r="J23" s="78" t="s">
        <v>1024</v>
      </c>
      <c r="K23" s="239" t="s">
        <v>1074</v>
      </c>
    </row>
    <row r="24" spans="1:11" ht="31.5" customHeight="1">
      <c r="A24" s="78">
        <v>12</v>
      </c>
      <c r="B24" s="240" t="s">
        <v>87</v>
      </c>
      <c r="C24" s="228" t="s">
        <v>1067</v>
      </c>
      <c r="D24" s="241" t="s">
        <v>1068</v>
      </c>
      <c r="E24" s="241" t="s">
        <v>1081</v>
      </c>
      <c r="F24" s="222" t="s">
        <v>1070</v>
      </c>
      <c r="G24" s="239">
        <v>30</v>
      </c>
      <c r="H24" s="239"/>
      <c r="I24" s="239"/>
      <c r="J24" s="239"/>
      <c r="K24" s="78" t="s">
        <v>1024</v>
      </c>
    </row>
    <row r="25" spans="1:11" ht="31.5" customHeight="1">
      <c r="A25" s="78">
        <v>13</v>
      </c>
      <c r="B25" s="240" t="s">
        <v>467</v>
      </c>
      <c r="C25" s="228" t="s">
        <v>1071</v>
      </c>
      <c r="D25" s="245">
        <v>281554440</v>
      </c>
      <c r="E25" s="241" t="s">
        <v>1069</v>
      </c>
      <c r="F25" s="222" t="s">
        <v>1070</v>
      </c>
      <c r="G25" s="239">
        <v>11</v>
      </c>
      <c r="H25" s="239">
        <v>40</v>
      </c>
      <c r="I25" s="78" t="s">
        <v>1024</v>
      </c>
      <c r="J25" s="78" t="s">
        <v>1024</v>
      </c>
      <c r="K25" s="78" t="s">
        <v>1024</v>
      </c>
    </row>
    <row r="26" spans="1:11" ht="31.5" customHeight="1">
      <c r="A26" s="78">
        <v>14</v>
      </c>
      <c r="B26" s="240" t="s">
        <v>1018</v>
      </c>
      <c r="C26" s="228"/>
      <c r="D26" s="245"/>
      <c r="E26" s="241"/>
      <c r="F26" s="222"/>
      <c r="G26" s="239"/>
      <c r="H26" s="239"/>
      <c r="I26" s="78"/>
      <c r="J26" s="78"/>
      <c r="K26" s="247"/>
    </row>
    <row r="27" spans="1:11" ht="31.5" customHeight="1">
      <c r="A27" s="78" t="s">
        <v>1054</v>
      </c>
      <c r="B27" s="233" t="s">
        <v>1004</v>
      </c>
      <c r="C27" s="228" t="s">
        <v>1003</v>
      </c>
      <c r="D27" s="245">
        <v>511390965</v>
      </c>
      <c r="E27" s="241"/>
      <c r="F27" s="222"/>
      <c r="G27" s="239"/>
      <c r="H27" s="239"/>
      <c r="I27" s="78"/>
      <c r="J27" s="78"/>
      <c r="K27" s="247"/>
    </row>
    <row r="28" spans="1:11" ht="31.5" customHeight="1">
      <c r="A28" s="78" t="s">
        <v>1058</v>
      </c>
      <c r="B28" s="233" t="s">
        <v>1006</v>
      </c>
      <c r="C28" s="228" t="s">
        <v>1005</v>
      </c>
      <c r="D28" s="245">
        <v>511389815</v>
      </c>
      <c r="E28" s="241"/>
      <c r="F28" s="222"/>
      <c r="G28" s="239"/>
      <c r="H28" s="239"/>
      <c r="I28" s="78"/>
      <c r="J28" s="78"/>
      <c r="K28" s="247"/>
    </row>
    <row r="29" spans="1:11" ht="31.5" customHeight="1">
      <c r="A29" s="78" t="s">
        <v>1077</v>
      </c>
      <c r="B29" s="233" t="s">
        <v>1008</v>
      </c>
      <c r="C29" s="228" t="s">
        <v>1007</v>
      </c>
      <c r="D29" s="245">
        <v>511390161</v>
      </c>
      <c r="E29" s="241"/>
      <c r="F29" s="222"/>
      <c r="G29" s="239"/>
      <c r="H29" s="239"/>
      <c r="I29" s="78"/>
      <c r="J29" s="78"/>
      <c r="K29" s="247"/>
    </row>
    <row r="30" spans="1:11" ht="31.5" customHeight="1">
      <c r="A30" s="78" t="s">
        <v>1076</v>
      </c>
      <c r="B30" s="233" t="s">
        <v>1010</v>
      </c>
      <c r="C30" s="228" t="s">
        <v>1009</v>
      </c>
      <c r="D30" s="245">
        <v>511389100</v>
      </c>
      <c r="E30" s="241"/>
      <c r="F30" s="222"/>
      <c r="G30" s="239"/>
      <c r="H30" s="239"/>
      <c r="I30" s="78"/>
      <c r="J30" s="78"/>
      <c r="K30" s="247"/>
    </row>
    <row r="31" spans="1:11" ht="31.5" customHeight="1">
      <c r="A31" s="78" t="s">
        <v>1078</v>
      </c>
      <c r="B31" s="233" t="s">
        <v>1012</v>
      </c>
      <c r="C31" s="228" t="s">
        <v>1011</v>
      </c>
      <c r="D31" s="245">
        <v>511404874</v>
      </c>
      <c r="E31" s="241"/>
      <c r="F31" s="222"/>
      <c r="G31" s="239"/>
      <c r="H31" s="239"/>
      <c r="I31" s="78"/>
      <c r="J31" s="78"/>
      <c r="K31" s="247"/>
    </row>
    <row r="32" spans="1:11" ht="31.5" customHeight="1">
      <c r="A32" s="78" t="s">
        <v>1079</v>
      </c>
      <c r="B32" s="233" t="s">
        <v>1014</v>
      </c>
      <c r="C32" s="228" t="s">
        <v>1013</v>
      </c>
      <c r="D32" s="245">
        <v>511389991</v>
      </c>
      <c r="E32" s="241"/>
      <c r="F32" s="222"/>
      <c r="G32" s="239"/>
      <c r="H32" s="239"/>
      <c r="I32" s="78"/>
      <c r="J32" s="78"/>
      <c r="K32" s="247"/>
    </row>
    <row r="33" spans="1:11" ht="31.5" customHeight="1">
      <c r="A33" s="78" t="s">
        <v>1080</v>
      </c>
      <c r="B33" s="233" t="s">
        <v>1017</v>
      </c>
      <c r="C33" s="145" t="s">
        <v>1015</v>
      </c>
      <c r="D33" s="248" t="s">
        <v>1016</v>
      </c>
      <c r="E33" s="239"/>
      <c r="F33" s="239"/>
      <c r="G33" s="239"/>
      <c r="H33" s="239"/>
      <c r="I33" s="247"/>
      <c r="J33" s="247"/>
      <c r="K33" s="247"/>
    </row>
    <row r="44" spans="1:11" s="6" customFormat="1" ht="25.5" customHeight="1">
      <c r="A44" s="139"/>
      <c r="B44" s="115"/>
      <c r="C44" s="115"/>
      <c r="D44" s="131"/>
      <c r="E44" s="132"/>
      <c r="F44" s="132"/>
      <c r="G44" s="132"/>
      <c r="H44" s="132"/>
      <c r="I44" s="130"/>
      <c r="J44" s="130"/>
      <c r="K44" s="130"/>
    </row>
    <row r="45" spans="1:11" s="6" customFormat="1" ht="25.5" customHeight="1">
      <c r="A45" s="139"/>
      <c r="B45" s="115"/>
      <c r="C45" s="115"/>
      <c r="D45" s="131"/>
      <c r="E45" s="132"/>
      <c r="F45" s="132"/>
      <c r="G45" s="132"/>
      <c r="H45" s="132"/>
      <c r="I45" s="130"/>
      <c r="J45" s="130"/>
      <c r="K45" s="130"/>
    </row>
    <row r="46" spans="1:11" s="6" customFormat="1" ht="25.5" customHeight="1">
      <c r="A46" s="139"/>
      <c r="B46" s="115"/>
      <c r="C46" s="115"/>
      <c r="D46" s="131"/>
      <c r="E46" s="132"/>
      <c r="F46" s="132"/>
      <c r="G46" s="132"/>
      <c r="H46" s="132"/>
      <c r="I46" s="130"/>
      <c r="J46" s="130"/>
      <c r="K46" s="130"/>
    </row>
    <row r="47" spans="1:11" s="6" customFormat="1" ht="37.5" customHeight="1">
      <c r="A47" s="139"/>
      <c r="B47" s="115"/>
      <c r="C47" s="115"/>
      <c r="D47" s="131"/>
      <c r="E47" s="132"/>
      <c r="F47" s="132"/>
      <c r="G47" s="132"/>
      <c r="H47" s="132"/>
      <c r="I47" s="130"/>
      <c r="J47" s="130"/>
      <c r="K47" s="130"/>
    </row>
    <row r="50" ht="12.75">
      <c r="B50" t="s">
        <v>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6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2"/>
  <sheetViews>
    <sheetView tabSelected="1" workbookViewId="0" topLeftCell="A139">
      <selection activeCell="G216" sqref="G216"/>
    </sheetView>
  </sheetViews>
  <sheetFormatPr defaultColWidth="9.140625" defaultRowHeight="12.75"/>
  <cols>
    <col min="1" max="1" width="4.28125" style="338" customWidth="1"/>
    <col min="2" max="2" width="28.7109375" style="343" customWidth="1"/>
    <col min="3" max="3" width="14.140625" style="338" customWidth="1"/>
    <col min="4" max="4" width="16.421875" style="354" customWidth="1"/>
    <col min="5" max="5" width="16.421875" style="355" customWidth="1"/>
    <col min="6" max="6" width="11.00390625" style="343" customWidth="1"/>
    <col min="7" max="7" width="22.57421875" style="345" customWidth="1"/>
    <col min="8" max="8" width="13.57421875" style="343" customWidth="1"/>
    <col min="9" max="9" width="16.28125" style="343" customWidth="1"/>
    <col min="10" max="10" width="36.140625" style="346" customWidth="1"/>
    <col min="11" max="11" width="20.00390625" style="338" customWidth="1"/>
    <col min="12" max="13" width="15.140625" style="338" customWidth="1"/>
    <col min="14" max="14" width="13.421875" style="338" customWidth="1"/>
    <col min="15" max="15" width="14.8515625" style="338" customWidth="1"/>
    <col min="16" max="16" width="13.28125" style="338" customWidth="1"/>
    <col min="17" max="17" width="11.57421875" style="163" customWidth="1"/>
    <col min="18" max="18" width="13.7109375" style="163" customWidth="1"/>
    <col min="19" max="19" width="11.00390625" style="215" customWidth="1"/>
    <col min="20" max="21" width="11.8515625" style="215" customWidth="1"/>
    <col min="22" max="23" width="11.8515625" style="0" customWidth="1"/>
  </cols>
  <sheetData>
    <row r="2" spans="4:5" ht="12.75">
      <c r="D2" s="344"/>
      <c r="E2" s="338"/>
    </row>
    <row r="3" spans="4:5" ht="12.75">
      <c r="D3" s="344"/>
      <c r="E3" s="338"/>
    </row>
    <row r="4" spans="4:5" ht="12.75">
      <c r="D4" s="344"/>
      <c r="E4" s="338"/>
    </row>
    <row r="5" spans="4:5" ht="12.75">
      <c r="D5" s="344"/>
      <c r="E5" s="338"/>
    </row>
    <row r="6" spans="4:5" ht="12.75">
      <c r="D6" s="344"/>
      <c r="E6" s="338"/>
    </row>
    <row r="7" spans="1:6" ht="12.75">
      <c r="A7" s="384" t="s">
        <v>195</v>
      </c>
      <c r="B7" s="384"/>
      <c r="C7" s="384"/>
      <c r="D7" s="384"/>
      <c r="E7" s="384"/>
      <c r="F7" s="347"/>
    </row>
    <row r="8" spans="1:23" ht="62.25" customHeight="1">
      <c r="A8" s="386" t="s">
        <v>47</v>
      </c>
      <c r="B8" s="386" t="s">
        <v>48</v>
      </c>
      <c r="C8" s="386" t="s">
        <v>49</v>
      </c>
      <c r="D8" s="386" t="s">
        <v>50</v>
      </c>
      <c r="E8" s="386" t="s">
        <v>51</v>
      </c>
      <c r="F8" s="386" t="s">
        <v>52</v>
      </c>
      <c r="G8" s="390" t="s">
        <v>67</v>
      </c>
      <c r="H8" s="386" t="s">
        <v>68</v>
      </c>
      <c r="I8" s="386" t="s">
        <v>11</v>
      </c>
      <c r="J8" s="386" t="s">
        <v>12</v>
      </c>
      <c r="K8" s="391" t="s">
        <v>53</v>
      </c>
      <c r="L8" s="391"/>
      <c r="M8" s="391"/>
      <c r="N8" s="386" t="s">
        <v>69</v>
      </c>
      <c r="O8" s="386"/>
      <c r="P8" s="386"/>
      <c r="Q8" s="386"/>
      <c r="R8" s="386"/>
      <c r="S8" s="386"/>
      <c r="T8" s="387" t="s">
        <v>54</v>
      </c>
      <c r="U8" s="387" t="s">
        <v>55</v>
      </c>
      <c r="V8" s="387" t="s">
        <v>56</v>
      </c>
      <c r="W8" s="387" t="s">
        <v>57</v>
      </c>
    </row>
    <row r="9" spans="1:23" ht="62.25" customHeight="1">
      <c r="A9" s="386"/>
      <c r="B9" s="386"/>
      <c r="C9" s="386"/>
      <c r="D9" s="386"/>
      <c r="E9" s="386"/>
      <c r="F9" s="386"/>
      <c r="G9" s="390"/>
      <c r="H9" s="386"/>
      <c r="I9" s="386"/>
      <c r="J9" s="386"/>
      <c r="K9" s="251" t="s">
        <v>58</v>
      </c>
      <c r="L9" s="251" t="s">
        <v>59</v>
      </c>
      <c r="M9" s="251" t="s">
        <v>60</v>
      </c>
      <c r="N9" s="161" t="s">
        <v>61</v>
      </c>
      <c r="O9" s="161" t="s">
        <v>62</v>
      </c>
      <c r="P9" s="161" t="s">
        <v>63</v>
      </c>
      <c r="Q9" s="161" t="s">
        <v>64</v>
      </c>
      <c r="R9" s="161" t="s">
        <v>65</v>
      </c>
      <c r="S9" s="161" t="s">
        <v>66</v>
      </c>
      <c r="T9" s="387"/>
      <c r="U9" s="387"/>
      <c r="V9" s="387"/>
      <c r="W9" s="387"/>
    </row>
    <row r="10" spans="1:23" ht="31.5" customHeight="1">
      <c r="A10" s="385" t="s">
        <v>909</v>
      </c>
      <c r="B10" s="385"/>
      <c r="C10" s="385"/>
      <c r="D10" s="385"/>
      <c r="E10" s="385"/>
      <c r="F10" s="57"/>
      <c r="G10" s="348"/>
      <c r="H10" s="339"/>
      <c r="I10" s="349"/>
      <c r="J10" s="350"/>
      <c r="K10" s="339"/>
      <c r="L10" s="360"/>
      <c r="M10" s="339"/>
      <c r="N10" s="339"/>
      <c r="O10" s="339"/>
      <c r="P10" s="227"/>
      <c r="Q10" s="227"/>
      <c r="R10" s="227"/>
      <c r="S10" s="112"/>
      <c r="T10" s="112"/>
      <c r="U10" s="112"/>
      <c r="V10" s="73"/>
      <c r="W10" s="73"/>
    </row>
    <row r="11" spans="1:23" s="12" customFormat="1" ht="31.5" customHeight="1">
      <c r="A11" s="43">
        <v>1</v>
      </c>
      <c r="B11" s="146" t="s">
        <v>484</v>
      </c>
      <c r="C11" s="149" t="s">
        <v>520</v>
      </c>
      <c r="D11" s="149" t="s">
        <v>192</v>
      </c>
      <c r="E11" s="149" t="s">
        <v>192</v>
      </c>
      <c r="F11" s="149">
        <v>1892</v>
      </c>
      <c r="G11" s="252">
        <v>3656000</v>
      </c>
      <c r="H11" s="156" t="s">
        <v>550</v>
      </c>
      <c r="I11" s="156" t="s">
        <v>552</v>
      </c>
      <c r="J11" s="327" t="s">
        <v>570</v>
      </c>
      <c r="K11" s="179" t="s">
        <v>635</v>
      </c>
      <c r="L11" s="361" t="s">
        <v>636</v>
      </c>
      <c r="M11" s="179" t="s">
        <v>280</v>
      </c>
      <c r="N11" s="179" t="s">
        <v>299</v>
      </c>
      <c r="O11" s="179" t="s">
        <v>299</v>
      </c>
      <c r="P11" s="179" t="s">
        <v>299</v>
      </c>
      <c r="Q11" s="179" t="s">
        <v>299</v>
      </c>
      <c r="R11" s="179" t="s">
        <v>297</v>
      </c>
      <c r="S11" s="179" t="s">
        <v>299</v>
      </c>
      <c r="T11" s="155">
        <v>1008</v>
      </c>
      <c r="U11" s="183">
        <v>3</v>
      </c>
      <c r="V11" s="183" t="s">
        <v>192</v>
      </c>
      <c r="W11" s="183" t="s">
        <v>194</v>
      </c>
    </row>
    <row r="12" spans="1:23" s="12" customFormat="1" ht="31.5" customHeight="1">
      <c r="A12" s="43">
        <v>2</v>
      </c>
      <c r="B12" s="146" t="s">
        <v>485</v>
      </c>
      <c r="C12" s="149" t="s">
        <v>521</v>
      </c>
      <c r="D12" s="149" t="s">
        <v>192</v>
      </c>
      <c r="E12" s="149" t="s">
        <v>194</v>
      </c>
      <c r="F12" s="149">
        <v>2004</v>
      </c>
      <c r="G12" s="252">
        <v>795000</v>
      </c>
      <c r="H12" s="156" t="s">
        <v>550</v>
      </c>
      <c r="I12" s="156" t="s">
        <v>560</v>
      </c>
      <c r="J12" s="327" t="s">
        <v>571</v>
      </c>
      <c r="K12" s="179" t="s">
        <v>637</v>
      </c>
      <c r="L12" s="361" t="s">
        <v>268</v>
      </c>
      <c r="M12" s="179" t="s">
        <v>638</v>
      </c>
      <c r="N12" s="179" t="s">
        <v>299</v>
      </c>
      <c r="O12" s="179" t="s">
        <v>299</v>
      </c>
      <c r="P12" s="179" t="s">
        <v>299</v>
      </c>
      <c r="Q12" s="179" t="s">
        <v>299</v>
      </c>
      <c r="R12" s="179" t="s">
        <v>297</v>
      </c>
      <c r="S12" s="179" t="s">
        <v>299</v>
      </c>
      <c r="T12" s="155">
        <v>195</v>
      </c>
      <c r="U12" s="183">
        <v>1</v>
      </c>
      <c r="V12" s="183" t="s">
        <v>194</v>
      </c>
      <c r="W12" s="183" t="s">
        <v>194</v>
      </c>
    </row>
    <row r="13" spans="1:23" s="12" customFormat="1" ht="31.5" customHeight="1">
      <c r="A13" s="43">
        <v>3</v>
      </c>
      <c r="B13" s="146" t="s">
        <v>485</v>
      </c>
      <c r="C13" s="149" t="s">
        <v>521</v>
      </c>
      <c r="D13" s="149" t="s">
        <v>192</v>
      </c>
      <c r="E13" s="149" t="s">
        <v>194</v>
      </c>
      <c r="F13" s="149" t="s">
        <v>541</v>
      </c>
      <c r="G13" s="252">
        <v>275000</v>
      </c>
      <c r="H13" s="156" t="s">
        <v>550</v>
      </c>
      <c r="I13" s="156" t="s">
        <v>560</v>
      </c>
      <c r="J13" s="327" t="s">
        <v>572</v>
      </c>
      <c r="K13" s="179" t="s">
        <v>639</v>
      </c>
      <c r="L13" s="361" t="s">
        <v>640</v>
      </c>
      <c r="M13" s="179" t="s">
        <v>641</v>
      </c>
      <c r="N13" s="179" t="s">
        <v>299</v>
      </c>
      <c r="O13" s="179" t="s">
        <v>299</v>
      </c>
      <c r="P13" s="179" t="s">
        <v>299</v>
      </c>
      <c r="Q13" s="179" t="s">
        <v>299</v>
      </c>
      <c r="R13" s="179" t="s">
        <v>297</v>
      </c>
      <c r="S13" s="179" t="s">
        <v>299</v>
      </c>
      <c r="T13" s="155">
        <v>67.45</v>
      </c>
      <c r="U13" s="183">
        <v>1</v>
      </c>
      <c r="V13" s="183" t="s">
        <v>194</v>
      </c>
      <c r="W13" s="183" t="s">
        <v>194</v>
      </c>
    </row>
    <row r="14" spans="1:23" s="12" customFormat="1" ht="31.5" customHeight="1">
      <c r="A14" s="43">
        <v>4</v>
      </c>
      <c r="B14" s="146" t="s">
        <v>485</v>
      </c>
      <c r="C14" s="149" t="s">
        <v>521</v>
      </c>
      <c r="D14" s="149" t="s">
        <v>192</v>
      </c>
      <c r="E14" s="149" t="s">
        <v>194</v>
      </c>
      <c r="F14" s="149">
        <v>2006</v>
      </c>
      <c r="G14" s="252">
        <v>198000</v>
      </c>
      <c r="H14" s="156" t="s">
        <v>550</v>
      </c>
      <c r="I14" s="156" t="s">
        <v>560</v>
      </c>
      <c r="J14" s="327" t="s">
        <v>573</v>
      </c>
      <c r="K14" s="179" t="s">
        <v>639</v>
      </c>
      <c r="L14" s="361" t="s">
        <v>640</v>
      </c>
      <c r="M14" s="179" t="s">
        <v>641</v>
      </c>
      <c r="N14" s="179" t="s">
        <v>299</v>
      </c>
      <c r="O14" s="179" t="s">
        <v>299</v>
      </c>
      <c r="P14" s="179" t="s">
        <v>299</v>
      </c>
      <c r="Q14" s="179" t="s">
        <v>299</v>
      </c>
      <c r="R14" s="179" t="s">
        <v>297</v>
      </c>
      <c r="S14" s="179" t="s">
        <v>299</v>
      </c>
      <c r="T14" s="155">
        <v>48.7</v>
      </c>
      <c r="U14" s="183">
        <v>1</v>
      </c>
      <c r="V14" s="183" t="s">
        <v>194</v>
      </c>
      <c r="W14" s="183" t="s">
        <v>194</v>
      </c>
    </row>
    <row r="15" spans="1:23" s="12" customFormat="1" ht="31.5" customHeight="1">
      <c r="A15" s="43">
        <v>5</v>
      </c>
      <c r="B15" s="146" t="s">
        <v>486</v>
      </c>
      <c r="C15" s="149" t="s">
        <v>522</v>
      </c>
      <c r="D15" s="149" t="s">
        <v>192</v>
      </c>
      <c r="E15" s="149" t="s">
        <v>192</v>
      </c>
      <c r="F15" s="149" t="s">
        <v>542</v>
      </c>
      <c r="G15" s="252">
        <v>87000</v>
      </c>
      <c r="H15" s="156" t="s">
        <v>550</v>
      </c>
      <c r="I15" s="156" t="s">
        <v>553</v>
      </c>
      <c r="J15" s="327" t="s">
        <v>574</v>
      </c>
      <c r="K15" s="179" t="s">
        <v>642</v>
      </c>
      <c r="L15" s="361" t="s">
        <v>643</v>
      </c>
      <c r="M15" s="179" t="s">
        <v>644</v>
      </c>
      <c r="N15" s="179" t="s">
        <v>289</v>
      </c>
      <c r="O15" s="179" t="s">
        <v>297</v>
      </c>
      <c r="P15" s="179" t="s">
        <v>297</v>
      </c>
      <c r="Q15" s="179" t="s">
        <v>690</v>
      </c>
      <c r="R15" s="179" t="s">
        <v>297</v>
      </c>
      <c r="S15" s="179" t="s">
        <v>297</v>
      </c>
      <c r="T15" s="154">
        <v>42</v>
      </c>
      <c r="U15" s="183">
        <v>1</v>
      </c>
      <c r="V15" s="183" t="s">
        <v>194</v>
      </c>
      <c r="W15" s="183" t="s">
        <v>194</v>
      </c>
    </row>
    <row r="16" spans="1:23" s="12" customFormat="1" ht="31.5" customHeight="1">
      <c r="A16" s="43">
        <v>6</v>
      </c>
      <c r="B16" s="146" t="s">
        <v>486</v>
      </c>
      <c r="C16" s="149" t="s">
        <v>522</v>
      </c>
      <c r="D16" s="149" t="s">
        <v>192</v>
      </c>
      <c r="E16" s="149" t="s">
        <v>194</v>
      </c>
      <c r="F16" s="149" t="s">
        <v>543</v>
      </c>
      <c r="G16" s="252">
        <v>78000</v>
      </c>
      <c r="H16" s="156" t="s">
        <v>550</v>
      </c>
      <c r="I16" s="156" t="s">
        <v>560</v>
      </c>
      <c r="J16" s="327" t="s">
        <v>575</v>
      </c>
      <c r="K16" s="179" t="s">
        <v>275</v>
      </c>
      <c r="L16" s="361"/>
      <c r="M16" s="179" t="s">
        <v>645</v>
      </c>
      <c r="N16" s="179" t="s">
        <v>288</v>
      </c>
      <c r="O16" s="179" t="s">
        <v>295</v>
      </c>
      <c r="P16" s="179" t="s">
        <v>295</v>
      </c>
      <c r="Q16" s="179" t="s">
        <v>295</v>
      </c>
      <c r="R16" s="179" t="s">
        <v>297</v>
      </c>
      <c r="S16" s="179" t="s">
        <v>295</v>
      </c>
      <c r="T16" s="154">
        <v>38</v>
      </c>
      <c r="U16" s="183">
        <v>1</v>
      </c>
      <c r="V16" s="183" t="s">
        <v>194</v>
      </c>
      <c r="W16" s="183" t="s">
        <v>194</v>
      </c>
    </row>
    <row r="17" spans="1:23" s="12" customFormat="1" ht="31.5" customHeight="1">
      <c r="A17" s="43">
        <v>7</v>
      </c>
      <c r="B17" s="146" t="s">
        <v>487</v>
      </c>
      <c r="C17" s="149" t="s">
        <v>523</v>
      </c>
      <c r="D17" s="149" t="s">
        <v>192</v>
      </c>
      <c r="E17" s="149" t="s">
        <v>194</v>
      </c>
      <c r="F17" s="149" t="s">
        <v>544</v>
      </c>
      <c r="G17" s="253">
        <v>3444</v>
      </c>
      <c r="H17" s="156" t="s">
        <v>200</v>
      </c>
      <c r="I17" s="156"/>
      <c r="J17" s="327" t="s">
        <v>576</v>
      </c>
      <c r="K17" s="179"/>
      <c r="L17" s="361"/>
      <c r="M17" s="179"/>
      <c r="N17" s="179" t="s">
        <v>289</v>
      </c>
      <c r="O17" s="179"/>
      <c r="P17" s="179"/>
      <c r="Q17" s="179"/>
      <c r="R17" s="179"/>
      <c r="S17" s="179"/>
      <c r="T17" s="154">
        <v>69</v>
      </c>
      <c r="U17" s="183">
        <v>1</v>
      </c>
      <c r="V17" s="183" t="s">
        <v>194</v>
      </c>
      <c r="W17" s="183" t="s">
        <v>194</v>
      </c>
    </row>
    <row r="18" spans="1:23" s="12" customFormat="1" ht="31.5" customHeight="1">
      <c r="A18" s="43">
        <v>8</v>
      </c>
      <c r="B18" s="146" t="s">
        <v>486</v>
      </c>
      <c r="C18" s="149" t="s">
        <v>522</v>
      </c>
      <c r="D18" s="149" t="s">
        <v>192</v>
      </c>
      <c r="E18" s="149" t="s">
        <v>194</v>
      </c>
      <c r="F18" s="149" t="s">
        <v>542</v>
      </c>
      <c r="G18" s="254">
        <v>62000</v>
      </c>
      <c r="H18" s="156" t="s">
        <v>550</v>
      </c>
      <c r="I18" s="156"/>
      <c r="J18" s="327" t="s">
        <v>577</v>
      </c>
      <c r="K18" s="179" t="s">
        <v>562</v>
      </c>
      <c r="L18" s="361"/>
      <c r="M18" s="179"/>
      <c r="N18" s="179" t="s">
        <v>288</v>
      </c>
      <c r="O18" s="179" t="s">
        <v>297</v>
      </c>
      <c r="P18" s="179" t="s">
        <v>297</v>
      </c>
      <c r="Q18" s="179" t="s">
        <v>288</v>
      </c>
      <c r="R18" s="179" t="s">
        <v>297</v>
      </c>
      <c r="S18" s="179" t="s">
        <v>297</v>
      </c>
      <c r="T18" s="154">
        <v>30</v>
      </c>
      <c r="U18" s="183">
        <v>1</v>
      </c>
      <c r="V18" s="183" t="s">
        <v>194</v>
      </c>
      <c r="W18" s="183" t="s">
        <v>194</v>
      </c>
    </row>
    <row r="19" spans="1:23" s="12" customFormat="1" ht="31.5" customHeight="1">
      <c r="A19" s="43">
        <v>9</v>
      </c>
      <c r="B19" s="146" t="s">
        <v>488</v>
      </c>
      <c r="C19" s="149" t="s">
        <v>524</v>
      </c>
      <c r="D19" s="149" t="s">
        <v>192</v>
      </c>
      <c r="E19" s="149" t="s">
        <v>194</v>
      </c>
      <c r="F19" s="149" t="s">
        <v>545</v>
      </c>
      <c r="G19" s="254">
        <v>514000</v>
      </c>
      <c r="H19" s="156" t="s">
        <v>550</v>
      </c>
      <c r="I19" s="156" t="s">
        <v>554</v>
      </c>
      <c r="J19" s="327" t="s">
        <v>578</v>
      </c>
      <c r="K19" s="179" t="s">
        <v>275</v>
      </c>
      <c r="L19" s="361" t="s">
        <v>646</v>
      </c>
      <c r="M19" s="179" t="s">
        <v>647</v>
      </c>
      <c r="N19" s="179" t="s">
        <v>691</v>
      </c>
      <c r="O19" s="179" t="s">
        <v>294</v>
      </c>
      <c r="P19" s="179" t="s">
        <v>299</v>
      </c>
      <c r="Q19" s="179" t="s">
        <v>295</v>
      </c>
      <c r="R19" s="179" t="s">
        <v>297</v>
      </c>
      <c r="S19" s="179" t="s">
        <v>295</v>
      </c>
      <c r="T19" s="154">
        <v>129</v>
      </c>
      <c r="U19" s="183">
        <v>1</v>
      </c>
      <c r="V19" s="183" t="s">
        <v>194</v>
      </c>
      <c r="W19" s="183" t="s">
        <v>194</v>
      </c>
    </row>
    <row r="20" spans="1:23" s="12" customFormat="1" ht="31.5" customHeight="1">
      <c r="A20" s="43">
        <v>10</v>
      </c>
      <c r="B20" s="146" t="s">
        <v>488</v>
      </c>
      <c r="C20" s="149" t="s">
        <v>525</v>
      </c>
      <c r="D20" s="149" t="s">
        <v>192</v>
      </c>
      <c r="E20" s="149" t="s">
        <v>194</v>
      </c>
      <c r="F20" s="149" t="s">
        <v>542</v>
      </c>
      <c r="G20" s="254">
        <v>546000</v>
      </c>
      <c r="H20" s="156" t="s">
        <v>550</v>
      </c>
      <c r="I20" s="156" t="s">
        <v>555</v>
      </c>
      <c r="J20" s="327" t="s">
        <v>579</v>
      </c>
      <c r="K20" s="179" t="s">
        <v>275</v>
      </c>
      <c r="L20" s="361" t="s">
        <v>648</v>
      </c>
      <c r="M20" s="179" t="s">
        <v>649</v>
      </c>
      <c r="N20" s="179" t="s">
        <v>289</v>
      </c>
      <c r="O20" s="179" t="s">
        <v>289</v>
      </c>
      <c r="P20" s="179" t="s">
        <v>289</v>
      </c>
      <c r="Q20" s="179" t="s">
        <v>289</v>
      </c>
      <c r="R20" s="179" t="s">
        <v>297</v>
      </c>
      <c r="S20" s="179" t="s">
        <v>289</v>
      </c>
      <c r="T20" s="154">
        <v>137</v>
      </c>
      <c r="U20" s="183">
        <v>1</v>
      </c>
      <c r="V20" s="183" t="s">
        <v>194</v>
      </c>
      <c r="W20" s="183" t="s">
        <v>194</v>
      </c>
    </row>
    <row r="21" spans="1:23" s="12" customFormat="1" ht="31.5" customHeight="1">
      <c r="A21" s="43">
        <v>11</v>
      </c>
      <c r="B21" s="146" t="s">
        <v>488</v>
      </c>
      <c r="C21" s="149" t="s">
        <v>526</v>
      </c>
      <c r="D21" s="149" t="s">
        <v>192</v>
      </c>
      <c r="E21" s="149" t="s">
        <v>192</v>
      </c>
      <c r="F21" s="149">
        <v>1980</v>
      </c>
      <c r="G21" s="254">
        <v>1283000</v>
      </c>
      <c r="H21" s="156" t="s">
        <v>550</v>
      </c>
      <c r="I21" s="156" t="s">
        <v>556</v>
      </c>
      <c r="J21" s="327" t="s">
        <v>580</v>
      </c>
      <c r="K21" s="179" t="s">
        <v>650</v>
      </c>
      <c r="L21" s="361" t="s">
        <v>271</v>
      </c>
      <c r="M21" s="179" t="s">
        <v>651</v>
      </c>
      <c r="N21" s="179" t="s">
        <v>289</v>
      </c>
      <c r="O21" s="179" t="s">
        <v>299</v>
      </c>
      <c r="P21" s="179" t="s">
        <v>299</v>
      </c>
      <c r="Q21" s="179" t="s">
        <v>299</v>
      </c>
      <c r="R21" s="179" t="s">
        <v>297</v>
      </c>
      <c r="S21" s="179" t="s">
        <v>299</v>
      </c>
      <c r="T21" s="155">
        <v>322</v>
      </c>
      <c r="U21" s="183">
        <v>2</v>
      </c>
      <c r="V21" s="183" t="s">
        <v>194</v>
      </c>
      <c r="W21" s="183" t="s">
        <v>194</v>
      </c>
    </row>
    <row r="22" spans="1:23" s="12" customFormat="1" ht="31.5" customHeight="1">
      <c r="A22" s="43">
        <v>12</v>
      </c>
      <c r="B22" s="146" t="s">
        <v>488</v>
      </c>
      <c r="C22" s="149" t="s">
        <v>527</v>
      </c>
      <c r="D22" s="149" t="s">
        <v>192</v>
      </c>
      <c r="E22" s="149" t="s">
        <v>194</v>
      </c>
      <c r="F22" s="149" t="s">
        <v>542</v>
      </c>
      <c r="G22" s="254">
        <v>1136000</v>
      </c>
      <c r="H22" s="156" t="s">
        <v>550</v>
      </c>
      <c r="I22" s="156" t="s">
        <v>557</v>
      </c>
      <c r="J22" s="327" t="s">
        <v>581</v>
      </c>
      <c r="K22" s="179" t="s">
        <v>275</v>
      </c>
      <c r="L22" s="361"/>
      <c r="M22" s="179"/>
      <c r="N22" s="179" t="s">
        <v>289</v>
      </c>
      <c r="O22" s="179" t="s">
        <v>295</v>
      </c>
      <c r="P22" s="179" t="s">
        <v>295</v>
      </c>
      <c r="Q22" s="179" t="s">
        <v>295</v>
      </c>
      <c r="R22" s="179" t="s">
        <v>297</v>
      </c>
      <c r="S22" s="179" t="s">
        <v>295</v>
      </c>
      <c r="T22" s="155">
        <v>285</v>
      </c>
      <c r="U22" s="183">
        <v>1</v>
      </c>
      <c r="V22" s="183" t="s">
        <v>194</v>
      </c>
      <c r="W22" s="183" t="s">
        <v>194</v>
      </c>
    </row>
    <row r="23" spans="1:23" s="12" customFormat="1" ht="31.5" customHeight="1">
      <c r="A23" s="43">
        <v>13</v>
      </c>
      <c r="B23" s="146" t="s">
        <v>489</v>
      </c>
      <c r="C23" s="149" t="s">
        <v>525</v>
      </c>
      <c r="D23" s="149" t="s">
        <v>192</v>
      </c>
      <c r="E23" s="149" t="s">
        <v>194</v>
      </c>
      <c r="F23" s="149" t="s">
        <v>546</v>
      </c>
      <c r="G23" s="254">
        <v>661000</v>
      </c>
      <c r="H23" s="156" t="s">
        <v>550</v>
      </c>
      <c r="I23" s="156" t="s">
        <v>558</v>
      </c>
      <c r="J23" s="327" t="s">
        <v>582</v>
      </c>
      <c r="K23" s="179" t="s">
        <v>652</v>
      </c>
      <c r="L23" s="361"/>
      <c r="M23" s="179" t="s">
        <v>653</v>
      </c>
      <c r="N23" s="179" t="s">
        <v>289</v>
      </c>
      <c r="O23" s="179" t="s">
        <v>299</v>
      </c>
      <c r="P23" s="179" t="s">
        <v>295</v>
      </c>
      <c r="Q23" s="179" t="s">
        <v>295</v>
      </c>
      <c r="R23" s="179" t="s">
        <v>297</v>
      </c>
      <c r="S23" s="179" t="s">
        <v>295</v>
      </c>
      <c r="T23" s="155">
        <v>208</v>
      </c>
      <c r="U23" s="183">
        <v>1</v>
      </c>
      <c r="V23" s="183" t="s">
        <v>192</v>
      </c>
      <c r="W23" s="183" t="s">
        <v>194</v>
      </c>
    </row>
    <row r="24" spans="1:23" s="12" customFormat="1" ht="31.5" customHeight="1">
      <c r="A24" s="43">
        <v>14</v>
      </c>
      <c r="B24" s="146" t="s">
        <v>490</v>
      </c>
      <c r="C24" s="149" t="s">
        <v>528</v>
      </c>
      <c r="D24" s="149" t="s">
        <v>192</v>
      </c>
      <c r="E24" s="149" t="s">
        <v>194</v>
      </c>
      <c r="F24" s="149" t="s">
        <v>546</v>
      </c>
      <c r="G24" s="254">
        <v>200000</v>
      </c>
      <c r="H24" s="156" t="s">
        <v>550</v>
      </c>
      <c r="I24" s="156" t="s">
        <v>559</v>
      </c>
      <c r="J24" s="327" t="s">
        <v>583</v>
      </c>
      <c r="K24" s="179"/>
      <c r="L24" s="361"/>
      <c r="M24" s="179" t="s">
        <v>654</v>
      </c>
      <c r="N24" s="179" t="s">
        <v>289</v>
      </c>
      <c r="O24" s="179" t="s">
        <v>295</v>
      </c>
      <c r="P24" s="179" t="s">
        <v>295</v>
      </c>
      <c r="Q24" s="179" t="s">
        <v>295</v>
      </c>
      <c r="R24" s="179" t="s">
        <v>297</v>
      </c>
      <c r="S24" s="179" t="s">
        <v>295</v>
      </c>
      <c r="T24" s="154">
        <v>63</v>
      </c>
      <c r="U24" s="183">
        <v>1</v>
      </c>
      <c r="V24" s="183" t="s">
        <v>194</v>
      </c>
      <c r="W24" s="183" t="s">
        <v>194</v>
      </c>
    </row>
    <row r="25" spans="1:23" s="12" customFormat="1" ht="31.5" customHeight="1">
      <c r="A25" s="43">
        <v>15</v>
      </c>
      <c r="B25" s="146" t="s">
        <v>491</v>
      </c>
      <c r="C25" s="149"/>
      <c r="D25" s="149" t="s">
        <v>192</v>
      </c>
      <c r="E25" s="149" t="s">
        <v>194</v>
      </c>
      <c r="F25" s="149" t="s">
        <v>546</v>
      </c>
      <c r="G25" s="254">
        <v>1837000</v>
      </c>
      <c r="H25" s="156" t="s">
        <v>551</v>
      </c>
      <c r="I25" s="156" t="s">
        <v>560</v>
      </c>
      <c r="J25" s="327" t="s">
        <v>584</v>
      </c>
      <c r="K25" s="179" t="s">
        <v>275</v>
      </c>
      <c r="L25" s="361" t="s">
        <v>655</v>
      </c>
      <c r="M25" s="179" t="s">
        <v>656</v>
      </c>
      <c r="N25" s="179" t="s">
        <v>289</v>
      </c>
      <c r="O25" s="179" t="s">
        <v>294</v>
      </c>
      <c r="P25" s="179" t="s">
        <v>294</v>
      </c>
      <c r="Q25" s="179" t="s">
        <v>295</v>
      </c>
      <c r="R25" s="179" t="s">
        <v>297</v>
      </c>
      <c r="S25" s="179" t="s">
        <v>295</v>
      </c>
      <c r="T25" s="154">
        <v>463</v>
      </c>
      <c r="U25" s="183">
        <v>2</v>
      </c>
      <c r="V25" s="183" t="s">
        <v>194</v>
      </c>
      <c r="W25" s="183" t="s">
        <v>194</v>
      </c>
    </row>
    <row r="26" spans="1:23" s="12" customFormat="1" ht="31.5" customHeight="1">
      <c r="A26" s="43">
        <v>16</v>
      </c>
      <c r="B26" s="144" t="s">
        <v>492</v>
      </c>
      <c r="C26" s="149"/>
      <c r="D26" s="149" t="s">
        <v>192</v>
      </c>
      <c r="E26" s="149" t="s">
        <v>194</v>
      </c>
      <c r="F26" s="149">
        <v>2012</v>
      </c>
      <c r="G26" s="255">
        <v>158423.25</v>
      </c>
      <c r="H26" s="156" t="s">
        <v>200</v>
      </c>
      <c r="I26" s="156"/>
      <c r="J26" s="327" t="s">
        <v>585</v>
      </c>
      <c r="K26" s="179" t="s">
        <v>657</v>
      </c>
      <c r="L26" s="361"/>
      <c r="M26" s="179"/>
      <c r="N26" s="179"/>
      <c r="O26" s="179"/>
      <c r="P26" s="179"/>
      <c r="Q26" s="179"/>
      <c r="R26" s="179"/>
      <c r="S26" s="179"/>
      <c r="T26" s="154"/>
      <c r="U26" s="183"/>
      <c r="V26" s="183"/>
      <c r="W26" s="183" t="s">
        <v>194</v>
      </c>
    </row>
    <row r="27" spans="1:23" s="12" customFormat="1" ht="31.5" customHeight="1">
      <c r="A27" s="43">
        <v>17</v>
      </c>
      <c r="B27" s="144" t="s">
        <v>493</v>
      </c>
      <c r="C27" s="149"/>
      <c r="D27" s="149" t="s">
        <v>192</v>
      </c>
      <c r="E27" s="149" t="s">
        <v>194</v>
      </c>
      <c r="F27" s="149">
        <v>2003</v>
      </c>
      <c r="G27" s="255">
        <v>36316.5</v>
      </c>
      <c r="H27" s="156" t="s">
        <v>200</v>
      </c>
      <c r="I27" s="156"/>
      <c r="J27" s="327" t="s">
        <v>586</v>
      </c>
      <c r="K27" s="179" t="s">
        <v>658</v>
      </c>
      <c r="L27" s="361"/>
      <c r="M27" s="179"/>
      <c r="N27" s="179" t="s">
        <v>289</v>
      </c>
      <c r="O27" s="179"/>
      <c r="P27" s="179" t="s">
        <v>289</v>
      </c>
      <c r="Q27" s="179" t="s">
        <v>297</v>
      </c>
      <c r="R27" s="179"/>
      <c r="S27" s="179"/>
      <c r="T27" s="154"/>
      <c r="U27" s="183"/>
      <c r="V27" s="183"/>
      <c r="W27" s="183" t="s">
        <v>194</v>
      </c>
    </row>
    <row r="28" spans="1:23" s="12" customFormat="1" ht="31.5" customHeight="1">
      <c r="A28" s="43">
        <v>18</v>
      </c>
      <c r="B28" s="146" t="s">
        <v>494</v>
      </c>
      <c r="C28" s="149" t="s">
        <v>529</v>
      </c>
      <c r="D28" s="149" t="s">
        <v>192</v>
      </c>
      <c r="E28" s="149" t="s">
        <v>192</v>
      </c>
      <c r="F28" s="149">
        <v>1920</v>
      </c>
      <c r="G28" s="254">
        <v>1279000</v>
      </c>
      <c r="H28" s="156" t="s">
        <v>550</v>
      </c>
      <c r="I28" s="156" t="s">
        <v>560</v>
      </c>
      <c r="J28" s="327" t="s">
        <v>230</v>
      </c>
      <c r="K28" s="179" t="s">
        <v>659</v>
      </c>
      <c r="L28" s="361" t="s">
        <v>268</v>
      </c>
      <c r="M28" s="179" t="s">
        <v>660</v>
      </c>
      <c r="N28" s="179" t="s">
        <v>289</v>
      </c>
      <c r="O28" s="179" t="s">
        <v>289</v>
      </c>
      <c r="P28" s="179" t="s">
        <v>289</v>
      </c>
      <c r="Q28" s="179" t="s">
        <v>289</v>
      </c>
      <c r="R28" s="179" t="s">
        <v>297</v>
      </c>
      <c r="S28" s="179" t="s">
        <v>289</v>
      </c>
      <c r="T28" s="155">
        <v>507</v>
      </c>
      <c r="U28" s="183">
        <v>2</v>
      </c>
      <c r="V28" s="183" t="s">
        <v>192</v>
      </c>
      <c r="W28" s="183" t="s">
        <v>194</v>
      </c>
    </row>
    <row r="29" spans="1:23" s="12" customFormat="1" ht="31.5" customHeight="1">
      <c r="A29" s="43">
        <v>19</v>
      </c>
      <c r="B29" s="146" t="s">
        <v>495</v>
      </c>
      <c r="C29" s="149"/>
      <c r="D29" s="149" t="s">
        <v>192</v>
      </c>
      <c r="E29" s="149" t="s">
        <v>192</v>
      </c>
      <c r="F29" s="149" t="s">
        <v>547</v>
      </c>
      <c r="G29" s="254">
        <v>743000</v>
      </c>
      <c r="H29" s="156" t="s">
        <v>550</v>
      </c>
      <c r="I29" s="156"/>
      <c r="J29" s="327" t="s">
        <v>587</v>
      </c>
      <c r="K29" s="179" t="s">
        <v>661</v>
      </c>
      <c r="L29" s="361" t="s">
        <v>662</v>
      </c>
      <c r="M29" s="179" t="s">
        <v>663</v>
      </c>
      <c r="N29" s="179" t="s">
        <v>299</v>
      </c>
      <c r="O29" s="179" t="s">
        <v>299</v>
      </c>
      <c r="P29" s="179" t="s">
        <v>294</v>
      </c>
      <c r="Q29" s="179" t="s">
        <v>299</v>
      </c>
      <c r="R29" s="179" t="s">
        <v>297</v>
      </c>
      <c r="S29" s="179" t="s">
        <v>297</v>
      </c>
      <c r="T29" s="154">
        <v>139</v>
      </c>
      <c r="U29" s="183">
        <v>5</v>
      </c>
      <c r="V29" s="183" t="s">
        <v>194</v>
      </c>
      <c r="W29" s="183" t="s">
        <v>194</v>
      </c>
    </row>
    <row r="30" spans="1:23" s="12" customFormat="1" ht="31.5" customHeight="1">
      <c r="A30" s="43">
        <v>20</v>
      </c>
      <c r="B30" s="146" t="s">
        <v>496</v>
      </c>
      <c r="C30" s="149" t="s">
        <v>520</v>
      </c>
      <c r="D30" s="149" t="s">
        <v>192</v>
      </c>
      <c r="E30" s="149" t="s">
        <v>192</v>
      </c>
      <c r="F30" s="149">
        <v>1920</v>
      </c>
      <c r="G30" s="255">
        <v>1606774.49</v>
      </c>
      <c r="H30" s="156" t="s">
        <v>200</v>
      </c>
      <c r="I30" s="156" t="s">
        <v>561</v>
      </c>
      <c r="J30" s="327" t="s">
        <v>588</v>
      </c>
      <c r="K30" s="179" t="s">
        <v>652</v>
      </c>
      <c r="L30" s="361" t="s">
        <v>1083</v>
      </c>
      <c r="M30" s="179" t="s">
        <v>664</v>
      </c>
      <c r="N30" s="179" t="s">
        <v>289</v>
      </c>
      <c r="O30" s="179" t="s">
        <v>299</v>
      </c>
      <c r="P30" s="179" t="s">
        <v>299</v>
      </c>
      <c r="Q30" s="179" t="s">
        <v>295</v>
      </c>
      <c r="R30" s="179" t="s">
        <v>297</v>
      </c>
      <c r="S30" s="179" t="s">
        <v>299</v>
      </c>
      <c r="T30" s="155">
        <v>185</v>
      </c>
      <c r="U30" s="183">
        <v>2</v>
      </c>
      <c r="V30" s="183" t="s">
        <v>192</v>
      </c>
      <c r="W30" s="183" t="s">
        <v>194</v>
      </c>
    </row>
    <row r="31" spans="1:23" s="12" customFormat="1" ht="31.5" customHeight="1">
      <c r="A31" s="43">
        <v>21</v>
      </c>
      <c r="B31" s="146" t="s">
        <v>497</v>
      </c>
      <c r="C31" s="149" t="s">
        <v>521</v>
      </c>
      <c r="D31" s="149" t="s">
        <v>192</v>
      </c>
      <c r="E31" s="149" t="s">
        <v>194</v>
      </c>
      <c r="F31" s="149" t="s">
        <v>548</v>
      </c>
      <c r="G31" s="254">
        <v>673000</v>
      </c>
      <c r="H31" s="156" t="s">
        <v>200</v>
      </c>
      <c r="I31" s="156" t="s">
        <v>560</v>
      </c>
      <c r="J31" s="327" t="s">
        <v>589</v>
      </c>
      <c r="K31" s="179" t="s">
        <v>637</v>
      </c>
      <c r="L31" s="361" t="s">
        <v>274</v>
      </c>
      <c r="M31" s="179" t="s">
        <v>665</v>
      </c>
      <c r="N31" s="179" t="s">
        <v>299</v>
      </c>
      <c r="O31" s="179" t="s">
        <v>299</v>
      </c>
      <c r="P31" s="179" t="s">
        <v>299</v>
      </c>
      <c r="Q31" s="179" t="s">
        <v>299</v>
      </c>
      <c r="R31" s="179" t="s">
        <v>297</v>
      </c>
      <c r="S31" s="179" t="s">
        <v>299</v>
      </c>
      <c r="T31" s="154">
        <v>182</v>
      </c>
      <c r="U31" s="183">
        <v>1</v>
      </c>
      <c r="V31" s="183" t="s">
        <v>194</v>
      </c>
      <c r="W31" s="183" t="s">
        <v>194</v>
      </c>
    </row>
    <row r="32" spans="1:23" s="12" customFormat="1" ht="31.5" customHeight="1">
      <c r="A32" s="43">
        <v>22</v>
      </c>
      <c r="B32" s="144" t="s">
        <v>498</v>
      </c>
      <c r="C32" s="149" t="s">
        <v>530</v>
      </c>
      <c r="D32" s="149" t="s">
        <v>192</v>
      </c>
      <c r="E32" s="149"/>
      <c r="F32" s="149">
        <v>2010</v>
      </c>
      <c r="G32" s="255">
        <v>15000</v>
      </c>
      <c r="H32" s="156" t="s">
        <v>200</v>
      </c>
      <c r="I32" s="156" t="s">
        <v>562</v>
      </c>
      <c r="J32" s="327" t="s">
        <v>590</v>
      </c>
      <c r="K32" s="179"/>
      <c r="L32" s="361"/>
      <c r="M32" s="179"/>
      <c r="N32" s="179"/>
      <c r="O32" s="179"/>
      <c r="P32" s="179"/>
      <c r="Q32" s="179"/>
      <c r="R32" s="179"/>
      <c r="S32" s="179"/>
      <c r="T32" s="154"/>
      <c r="U32" s="183"/>
      <c r="V32" s="183"/>
      <c r="W32" s="183" t="s">
        <v>194</v>
      </c>
    </row>
    <row r="33" spans="1:23" s="12" customFormat="1" ht="31.5" customHeight="1">
      <c r="A33" s="43">
        <v>23</v>
      </c>
      <c r="B33" s="144" t="s">
        <v>499</v>
      </c>
      <c r="C33" s="149"/>
      <c r="D33" s="149"/>
      <c r="E33" s="149"/>
      <c r="F33" s="149"/>
      <c r="G33" s="254">
        <v>6000</v>
      </c>
      <c r="H33" s="156" t="s">
        <v>551</v>
      </c>
      <c r="I33" s="156"/>
      <c r="J33" s="327" t="s">
        <v>591</v>
      </c>
      <c r="K33" s="179"/>
      <c r="L33" s="361"/>
      <c r="M33" s="179"/>
      <c r="N33" s="179"/>
      <c r="O33" s="179"/>
      <c r="P33" s="179"/>
      <c r="Q33" s="179"/>
      <c r="R33" s="179"/>
      <c r="S33" s="179"/>
      <c r="T33" s="154"/>
      <c r="U33" s="183"/>
      <c r="V33" s="183"/>
      <c r="W33" s="183" t="s">
        <v>194</v>
      </c>
    </row>
    <row r="34" spans="1:23" s="12" customFormat="1" ht="31.5" customHeight="1">
      <c r="A34" s="43">
        <v>24</v>
      </c>
      <c r="B34" s="144" t="s">
        <v>500</v>
      </c>
      <c r="C34" s="149"/>
      <c r="D34" s="149"/>
      <c r="E34" s="149"/>
      <c r="F34" s="149"/>
      <c r="G34" s="254">
        <v>6000</v>
      </c>
      <c r="H34" s="156" t="s">
        <v>551</v>
      </c>
      <c r="I34" s="156"/>
      <c r="J34" s="327" t="s">
        <v>592</v>
      </c>
      <c r="K34" s="179"/>
      <c r="L34" s="361"/>
      <c r="M34" s="179"/>
      <c r="N34" s="179"/>
      <c r="O34" s="179"/>
      <c r="P34" s="179"/>
      <c r="Q34" s="179"/>
      <c r="R34" s="179"/>
      <c r="S34" s="179"/>
      <c r="T34" s="154"/>
      <c r="U34" s="183"/>
      <c r="V34" s="183"/>
      <c r="W34" s="183" t="s">
        <v>194</v>
      </c>
    </row>
    <row r="35" spans="1:23" s="12" customFormat="1" ht="31.5" customHeight="1">
      <c r="A35" s="43">
        <v>25</v>
      </c>
      <c r="B35" s="144" t="s">
        <v>500</v>
      </c>
      <c r="C35" s="149"/>
      <c r="D35" s="149"/>
      <c r="E35" s="149"/>
      <c r="F35" s="149"/>
      <c r="G35" s="254">
        <v>6000</v>
      </c>
      <c r="H35" s="156" t="s">
        <v>551</v>
      </c>
      <c r="I35" s="156"/>
      <c r="J35" s="327" t="s">
        <v>593</v>
      </c>
      <c r="K35" s="179"/>
      <c r="L35" s="361"/>
      <c r="M35" s="179"/>
      <c r="N35" s="179"/>
      <c r="O35" s="179"/>
      <c r="P35" s="179"/>
      <c r="Q35" s="179"/>
      <c r="R35" s="179"/>
      <c r="S35" s="179"/>
      <c r="T35" s="154"/>
      <c r="U35" s="183"/>
      <c r="V35" s="183"/>
      <c r="W35" s="183" t="s">
        <v>194</v>
      </c>
    </row>
    <row r="36" spans="1:23" s="12" customFormat="1" ht="31.5" customHeight="1">
      <c r="A36" s="43">
        <v>26</v>
      </c>
      <c r="B36" s="144" t="s">
        <v>501</v>
      </c>
      <c r="C36" s="149"/>
      <c r="D36" s="149"/>
      <c r="E36" s="149"/>
      <c r="F36" s="149"/>
      <c r="G36" s="254">
        <v>3000</v>
      </c>
      <c r="H36" s="156" t="s">
        <v>551</v>
      </c>
      <c r="I36" s="156"/>
      <c r="J36" s="327" t="s">
        <v>594</v>
      </c>
      <c r="K36" s="179"/>
      <c r="L36" s="361"/>
      <c r="M36" s="179"/>
      <c r="N36" s="179"/>
      <c r="O36" s="179"/>
      <c r="P36" s="179"/>
      <c r="Q36" s="179"/>
      <c r="R36" s="179"/>
      <c r="S36" s="179"/>
      <c r="T36" s="154"/>
      <c r="U36" s="183"/>
      <c r="V36" s="183"/>
      <c r="W36" s="183" t="s">
        <v>194</v>
      </c>
    </row>
    <row r="37" spans="1:23" s="12" customFormat="1" ht="31.5" customHeight="1">
      <c r="A37" s="43">
        <v>27</v>
      </c>
      <c r="B37" s="144" t="s">
        <v>501</v>
      </c>
      <c r="C37" s="149"/>
      <c r="D37" s="149"/>
      <c r="E37" s="149"/>
      <c r="F37" s="149"/>
      <c r="G37" s="254">
        <v>3000</v>
      </c>
      <c r="H37" s="156" t="s">
        <v>551</v>
      </c>
      <c r="I37" s="156"/>
      <c r="J37" s="327" t="s">
        <v>595</v>
      </c>
      <c r="K37" s="179"/>
      <c r="L37" s="361"/>
      <c r="M37" s="179"/>
      <c r="N37" s="179"/>
      <c r="O37" s="179"/>
      <c r="P37" s="179"/>
      <c r="Q37" s="179"/>
      <c r="R37" s="179"/>
      <c r="S37" s="179"/>
      <c r="T37" s="154"/>
      <c r="U37" s="183"/>
      <c r="V37" s="183"/>
      <c r="W37" s="183" t="s">
        <v>194</v>
      </c>
    </row>
    <row r="38" spans="1:23" s="12" customFormat="1" ht="31.5" customHeight="1">
      <c r="A38" s="43">
        <v>28</v>
      </c>
      <c r="B38" s="144" t="s">
        <v>501</v>
      </c>
      <c r="C38" s="149"/>
      <c r="D38" s="149"/>
      <c r="E38" s="149"/>
      <c r="F38" s="149"/>
      <c r="G38" s="254">
        <v>3000</v>
      </c>
      <c r="H38" s="156" t="s">
        <v>551</v>
      </c>
      <c r="I38" s="156"/>
      <c r="J38" s="327" t="s">
        <v>596</v>
      </c>
      <c r="K38" s="179"/>
      <c r="L38" s="361"/>
      <c r="M38" s="179"/>
      <c r="N38" s="179"/>
      <c r="O38" s="179"/>
      <c r="P38" s="179"/>
      <c r="Q38" s="179"/>
      <c r="R38" s="179"/>
      <c r="S38" s="179"/>
      <c r="T38" s="154"/>
      <c r="U38" s="183"/>
      <c r="V38" s="183"/>
      <c r="W38" s="183" t="s">
        <v>194</v>
      </c>
    </row>
    <row r="39" spans="1:23" s="12" customFormat="1" ht="31.5" customHeight="1">
      <c r="A39" s="43">
        <v>29</v>
      </c>
      <c r="B39" s="144" t="s">
        <v>501</v>
      </c>
      <c r="C39" s="149"/>
      <c r="D39" s="149"/>
      <c r="E39" s="149"/>
      <c r="F39" s="149"/>
      <c r="G39" s="254">
        <v>3000</v>
      </c>
      <c r="H39" s="156" t="s">
        <v>551</v>
      </c>
      <c r="I39" s="156"/>
      <c r="J39" s="327" t="s">
        <v>597</v>
      </c>
      <c r="K39" s="179"/>
      <c r="L39" s="361"/>
      <c r="M39" s="179"/>
      <c r="N39" s="179"/>
      <c r="O39" s="179"/>
      <c r="P39" s="179"/>
      <c r="Q39" s="179"/>
      <c r="R39" s="179"/>
      <c r="S39" s="179"/>
      <c r="T39" s="154"/>
      <c r="U39" s="183"/>
      <c r="V39" s="183"/>
      <c r="W39" s="183" t="s">
        <v>194</v>
      </c>
    </row>
    <row r="40" spans="1:23" s="12" customFormat="1" ht="31.5" customHeight="1">
      <c r="A40" s="43">
        <v>30</v>
      </c>
      <c r="B40" s="144" t="s">
        <v>502</v>
      </c>
      <c r="C40" s="149"/>
      <c r="D40" s="149"/>
      <c r="E40" s="149"/>
      <c r="F40" s="149"/>
      <c r="G40" s="254">
        <v>6000</v>
      </c>
      <c r="H40" s="156" t="s">
        <v>551</v>
      </c>
      <c r="I40" s="156"/>
      <c r="J40" s="327" t="s">
        <v>598</v>
      </c>
      <c r="K40" s="183"/>
      <c r="L40" s="362"/>
      <c r="M40" s="183"/>
      <c r="N40" s="183"/>
      <c r="O40" s="183"/>
      <c r="P40" s="183"/>
      <c r="Q40" s="183"/>
      <c r="R40" s="183"/>
      <c r="S40" s="183"/>
      <c r="T40" s="154"/>
      <c r="U40" s="183"/>
      <c r="V40" s="183"/>
      <c r="W40" s="183" t="s">
        <v>194</v>
      </c>
    </row>
    <row r="41" spans="1:23" s="12" customFormat="1" ht="31.5" customHeight="1">
      <c r="A41" s="43">
        <v>31</v>
      </c>
      <c r="B41" s="144" t="s">
        <v>501</v>
      </c>
      <c r="C41" s="149"/>
      <c r="D41" s="149"/>
      <c r="E41" s="149"/>
      <c r="F41" s="149"/>
      <c r="G41" s="254">
        <v>3000</v>
      </c>
      <c r="H41" s="156" t="s">
        <v>551</v>
      </c>
      <c r="I41" s="156"/>
      <c r="J41" s="327" t="s">
        <v>590</v>
      </c>
      <c r="K41" s="183"/>
      <c r="L41" s="362"/>
      <c r="M41" s="183"/>
      <c r="N41" s="183"/>
      <c r="O41" s="183"/>
      <c r="P41" s="183"/>
      <c r="Q41" s="183"/>
      <c r="R41" s="183"/>
      <c r="S41" s="183"/>
      <c r="T41" s="154"/>
      <c r="U41" s="183"/>
      <c r="V41" s="183"/>
      <c r="W41" s="183" t="s">
        <v>194</v>
      </c>
    </row>
    <row r="42" spans="1:23" s="12" customFormat="1" ht="31.5" customHeight="1">
      <c r="A42" s="43">
        <v>32</v>
      </c>
      <c r="B42" s="144" t="s">
        <v>503</v>
      </c>
      <c r="C42" s="149"/>
      <c r="D42" s="149"/>
      <c r="E42" s="149"/>
      <c r="F42" s="149"/>
      <c r="G42" s="254">
        <v>3000</v>
      </c>
      <c r="H42" s="156" t="s">
        <v>551</v>
      </c>
      <c r="I42" s="156"/>
      <c r="J42" s="327" t="s">
        <v>599</v>
      </c>
      <c r="K42" s="183"/>
      <c r="L42" s="362"/>
      <c r="M42" s="183"/>
      <c r="N42" s="183"/>
      <c r="O42" s="183"/>
      <c r="P42" s="183"/>
      <c r="Q42" s="183"/>
      <c r="R42" s="183"/>
      <c r="S42" s="183"/>
      <c r="T42" s="154"/>
      <c r="U42" s="183"/>
      <c r="V42" s="183"/>
      <c r="W42" s="183" t="s">
        <v>194</v>
      </c>
    </row>
    <row r="43" spans="1:23" s="12" customFormat="1" ht="31.5" customHeight="1">
      <c r="A43" s="43">
        <v>33</v>
      </c>
      <c r="B43" s="144" t="s">
        <v>500</v>
      </c>
      <c r="C43" s="149"/>
      <c r="D43" s="149"/>
      <c r="E43" s="149"/>
      <c r="F43" s="149"/>
      <c r="G43" s="254">
        <v>19026</v>
      </c>
      <c r="H43" s="156" t="s">
        <v>200</v>
      </c>
      <c r="I43" s="156"/>
      <c r="J43" s="327" t="s">
        <v>600</v>
      </c>
      <c r="K43" s="183"/>
      <c r="L43" s="362"/>
      <c r="M43" s="183"/>
      <c r="N43" s="183"/>
      <c r="O43" s="183"/>
      <c r="P43" s="183"/>
      <c r="Q43" s="183"/>
      <c r="R43" s="183"/>
      <c r="S43" s="183"/>
      <c r="T43" s="154"/>
      <c r="U43" s="183"/>
      <c r="V43" s="183"/>
      <c r="W43" s="183" t="s">
        <v>194</v>
      </c>
    </row>
    <row r="44" spans="1:23" s="12" customFormat="1" ht="31.5" customHeight="1">
      <c r="A44" s="43">
        <v>34</v>
      </c>
      <c r="B44" s="144" t="s">
        <v>504</v>
      </c>
      <c r="C44" s="149"/>
      <c r="D44" s="149"/>
      <c r="E44" s="149"/>
      <c r="F44" s="149"/>
      <c r="G44" s="254">
        <v>6000</v>
      </c>
      <c r="H44" s="156" t="s">
        <v>551</v>
      </c>
      <c r="I44" s="156"/>
      <c r="J44" s="327" t="s">
        <v>578</v>
      </c>
      <c r="K44" s="183"/>
      <c r="L44" s="362"/>
      <c r="M44" s="183"/>
      <c r="N44" s="183"/>
      <c r="O44" s="183"/>
      <c r="P44" s="183"/>
      <c r="Q44" s="183"/>
      <c r="R44" s="183"/>
      <c r="S44" s="183"/>
      <c r="T44" s="154"/>
      <c r="U44" s="183"/>
      <c r="V44" s="183"/>
      <c r="W44" s="183" t="s">
        <v>194</v>
      </c>
    </row>
    <row r="45" spans="1:23" s="12" customFormat="1" ht="31.5" customHeight="1">
      <c r="A45" s="43">
        <v>35</v>
      </c>
      <c r="B45" s="144" t="s">
        <v>501</v>
      </c>
      <c r="C45" s="149"/>
      <c r="D45" s="149"/>
      <c r="E45" s="149"/>
      <c r="F45" s="149"/>
      <c r="G45" s="254">
        <v>3000</v>
      </c>
      <c r="H45" s="156" t="s">
        <v>551</v>
      </c>
      <c r="I45" s="156"/>
      <c r="J45" s="327" t="s">
        <v>601</v>
      </c>
      <c r="K45" s="183"/>
      <c r="L45" s="362"/>
      <c r="M45" s="183"/>
      <c r="N45" s="183"/>
      <c r="O45" s="183"/>
      <c r="P45" s="183"/>
      <c r="Q45" s="183"/>
      <c r="R45" s="183"/>
      <c r="S45" s="183"/>
      <c r="T45" s="154"/>
      <c r="U45" s="183"/>
      <c r="V45" s="183"/>
      <c r="W45" s="183" t="s">
        <v>194</v>
      </c>
    </row>
    <row r="46" spans="1:23" s="12" customFormat="1" ht="31.5" customHeight="1">
      <c r="A46" s="43">
        <v>36</v>
      </c>
      <c r="B46" s="144" t="s">
        <v>505</v>
      </c>
      <c r="C46" s="149"/>
      <c r="D46" s="149"/>
      <c r="E46" s="149"/>
      <c r="F46" s="149"/>
      <c r="G46" s="254">
        <v>3000</v>
      </c>
      <c r="H46" s="156" t="s">
        <v>551</v>
      </c>
      <c r="I46" s="156"/>
      <c r="J46" s="327" t="s">
        <v>602</v>
      </c>
      <c r="K46" s="183"/>
      <c r="L46" s="362"/>
      <c r="M46" s="183"/>
      <c r="N46" s="183"/>
      <c r="O46" s="183"/>
      <c r="P46" s="183"/>
      <c r="Q46" s="183"/>
      <c r="R46" s="183"/>
      <c r="S46" s="183"/>
      <c r="T46" s="154"/>
      <c r="U46" s="183"/>
      <c r="V46" s="183"/>
      <c r="W46" s="183" t="s">
        <v>194</v>
      </c>
    </row>
    <row r="47" spans="1:23" s="12" customFormat="1" ht="31.5" customHeight="1">
      <c r="A47" s="43">
        <v>37</v>
      </c>
      <c r="B47" s="144" t="s">
        <v>506</v>
      </c>
      <c r="C47" s="149"/>
      <c r="D47" s="149"/>
      <c r="E47" s="149"/>
      <c r="F47" s="149"/>
      <c r="G47" s="254">
        <v>3000</v>
      </c>
      <c r="H47" s="156" t="s">
        <v>551</v>
      </c>
      <c r="I47" s="156"/>
      <c r="J47" s="327" t="s">
        <v>603</v>
      </c>
      <c r="K47" s="183"/>
      <c r="L47" s="362"/>
      <c r="M47" s="183"/>
      <c r="N47" s="183"/>
      <c r="O47" s="183"/>
      <c r="P47" s="183"/>
      <c r="Q47" s="183"/>
      <c r="R47" s="183"/>
      <c r="S47" s="183"/>
      <c r="T47" s="154"/>
      <c r="U47" s="183"/>
      <c r="V47" s="183"/>
      <c r="W47" s="183" t="s">
        <v>194</v>
      </c>
    </row>
    <row r="48" spans="1:23" s="12" customFormat="1" ht="31.5" customHeight="1">
      <c r="A48" s="43">
        <v>38</v>
      </c>
      <c r="B48" s="144" t="s">
        <v>501</v>
      </c>
      <c r="C48" s="149"/>
      <c r="D48" s="149"/>
      <c r="E48" s="149"/>
      <c r="F48" s="149"/>
      <c r="G48" s="254">
        <v>3000</v>
      </c>
      <c r="H48" s="156" t="s">
        <v>551</v>
      </c>
      <c r="I48" s="156"/>
      <c r="J48" s="327" t="s">
        <v>604</v>
      </c>
      <c r="K48" s="183"/>
      <c r="L48" s="362"/>
      <c r="M48" s="183"/>
      <c r="N48" s="183"/>
      <c r="O48" s="183"/>
      <c r="P48" s="183"/>
      <c r="Q48" s="183"/>
      <c r="R48" s="183"/>
      <c r="S48" s="183"/>
      <c r="T48" s="154"/>
      <c r="U48" s="183"/>
      <c r="V48" s="183"/>
      <c r="W48" s="183" t="s">
        <v>194</v>
      </c>
    </row>
    <row r="49" spans="1:23" s="12" customFormat="1" ht="31.5" customHeight="1">
      <c r="A49" s="43">
        <v>39</v>
      </c>
      <c r="B49" s="144" t="s">
        <v>867</v>
      </c>
      <c r="C49" s="149"/>
      <c r="D49" s="149"/>
      <c r="E49" s="149"/>
      <c r="F49" s="149"/>
      <c r="G49" s="254">
        <v>3000</v>
      </c>
      <c r="H49" s="156" t="s">
        <v>551</v>
      </c>
      <c r="I49" s="156"/>
      <c r="J49" s="327" t="s">
        <v>605</v>
      </c>
      <c r="K49" s="183"/>
      <c r="L49" s="362"/>
      <c r="M49" s="183"/>
      <c r="N49" s="183"/>
      <c r="O49" s="183"/>
      <c r="P49" s="183"/>
      <c r="Q49" s="183"/>
      <c r="R49" s="183"/>
      <c r="S49" s="183"/>
      <c r="T49" s="154"/>
      <c r="U49" s="183"/>
      <c r="V49" s="183"/>
      <c r="W49" s="183" t="s">
        <v>194</v>
      </c>
    </row>
    <row r="50" spans="1:23" s="12" customFormat="1" ht="31.5" customHeight="1">
      <c r="A50" s="43">
        <v>40</v>
      </c>
      <c r="B50" s="144" t="s">
        <v>868</v>
      </c>
      <c r="C50" s="149"/>
      <c r="D50" s="149"/>
      <c r="E50" s="149"/>
      <c r="F50" s="149"/>
      <c r="G50" s="254">
        <v>6000</v>
      </c>
      <c r="H50" s="156" t="s">
        <v>551</v>
      </c>
      <c r="I50" s="156"/>
      <c r="J50" s="327" t="s">
        <v>606</v>
      </c>
      <c r="K50" s="183"/>
      <c r="L50" s="362"/>
      <c r="M50" s="183"/>
      <c r="N50" s="183"/>
      <c r="O50" s="183"/>
      <c r="P50" s="183"/>
      <c r="Q50" s="183"/>
      <c r="R50" s="183"/>
      <c r="S50" s="183"/>
      <c r="T50" s="154"/>
      <c r="U50" s="183"/>
      <c r="V50" s="183"/>
      <c r="W50" s="183" t="s">
        <v>194</v>
      </c>
    </row>
    <row r="51" spans="1:23" s="12" customFormat="1" ht="31.5" customHeight="1">
      <c r="A51" s="43">
        <v>41</v>
      </c>
      <c r="B51" s="144" t="s">
        <v>507</v>
      </c>
      <c r="C51" s="149"/>
      <c r="D51" s="149"/>
      <c r="E51" s="149"/>
      <c r="F51" s="149"/>
      <c r="G51" s="254">
        <v>6000</v>
      </c>
      <c r="H51" s="156" t="s">
        <v>551</v>
      </c>
      <c r="I51" s="156"/>
      <c r="J51" s="327" t="s">
        <v>607</v>
      </c>
      <c r="K51" s="183"/>
      <c r="L51" s="362"/>
      <c r="M51" s="183"/>
      <c r="N51" s="183"/>
      <c r="O51" s="183"/>
      <c r="P51" s="183"/>
      <c r="Q51" s="183"/>
      <c r="R51" s="183"/>
      <c r="S51" s="183"/>
      <c r="T51" s="154"/>
      <c r="U51" s="183"/>
      <c r="V51" s="183"/>
      <c r="W51" s="183" t="s">
        <v>194</v>
      </c>
    </row>
    <row r="52" spans="1:23" s="12" customFormat="1" ht="31.5" customHeight="1">
      <c r="A52" s="43">
        <v>42</v>
      </c>
      <c r="B52" s="144" t="s">
        <v>867</v>
      </c>
      <c r="C52" s="149"/>
      <c r="D52" s="149"/>
      <c r="E52" s="149"/>
      <c r="F52" s="149"/>
      <c r="G52" s="254">
        <v>3000</v>
      </c>
      <c r="H52" s="156" t="s">
        <v>551</v>
      </c>
      <c r="I52" s="156"/>
      <c r="J52" s="327" t="s">
        <v>608</v>
      </c>
      <c r="K52" s="183"/>
      <c r="L52" s="362"/>
      <c r="M52" s="183"/>
      <c r="N52" s="183"/>
      <c r="O52" s="183"/>
      <c r="P52" s="183"/>
      <c r="Q52" s="183"/>
      <c r="R52" s="183"/>
      <c r="S52" s="183"/>
      <c r="T52" s="154"/>
      <c r="U52" s="183"/>
      <c r="V52" s="183"/>
      <c r="W52" s="183" t="s">
        <v>194</v>
      </c>
    </row>
    <row r="53" spans="1:23" s="12" customFormat="1" ht="31.5" customHeight="1">
      <c r="A53" s="43">
        <v>43</v>
      </c>
      <c r="B53" s="144" t="s">
        <v>867</v>
      </c>
      <c r="C53" s="149"/>
      <c r="D53" s="149"/>
      <c r="E53" s="149"/>
      <c r="F53" s="149"/>
      <c r="G53" s="254">
        <v>3000</v>
      </c>
      <c r="H53" s="156" t="s">
        <v>551</v>
      </c>
      <c r="I53" s="156"/>
      <c r="J53" s="327" t="s">
        <v>609</v>
      </c>
      <c r="K53" s="183"/>
      <c r="L53" s="362"/>
      <c r="M53" s="183"/>
      <c r="N53" s="183"/>
      <c r="O53" s="183"/>
      <c r="P53" s="183"/>
      <c r="Q53" s="183"/>
      <c r="R53" s="183"/>
      <c r="S53" s="183"/>
      <c r="T53" s="154"/>
      <c r="U53" s="183"/>
      <c r="V53" s="183"/>
      <c r="W53" s="183" t="s">
        <v>194</v>
      </c>
    </row>
    <row r="54" spans="1:23" s="12" customFormat="1" ht="31.5" customHeight="1">
      <c r="A54" s="43">
        <v>44</v>
      </c>
      <c r="B54" s="144" t="s">
        <v>867</v>
      </c>
      <c r="C54" s="149"/>
      <c r="D54" s="149"/>
      <c r="E54" s="149"/>
      <c r="F54" s="149"/>
      <c r="G54" s="254">
        <v>3000</v>
      </c>
      <c r="H54" s="151" t="s">
        <v>551</v>
      </c>
      <c r="I54" s="156"/>
      <c r="J54" s="327" t="s">
        <v>610</v>
      </c>
      <c r="K54" s="183"/>
      <c r="L54" s="362"/>
      <c r="M54" s="183"/>
      <c r="N54" s="183"/>
      <c r="O54" s="183"/>
      <c r="P54" s="183"/>
      <c r="Q54" s="183"/>
      <c r="R54" s="183"/>
      <c r="S54" s="183"/>
      <c r="T54" s="154"/>
      <c r="U54" s="183"/>
      <c r="V54" s="183"/>
      <c r="W54" s="183" t="s">
        <v>194</v>
      </c>
    </row>
    <row r="55" spans="1:23" s="12" customFormat="1" ht="31.5" customHeight="1">
      <c r="A55" s="43">
        <v>45</v>
      </c>
      <c r="B55" s="146" t="s">
        <v>508</v>
      </c>
      <c r="C55" s="149" t="s">
        <v>531</v>
      </c>
      <c r="D55" s="149" t="s">
        <v>192</v>
      </c>
      <c r="E55" s="149" t="s">
        <v>192</v>
      </c>
      <c r="F55" s="149">
        <v>1929</v>
      </c>
      <c r="G55" s="252">
        <v>2511000</v>
      </c>
      <c r="H55" s="156" t="s">
        <v>550</v>
      </c>
      <c r="I55" s="156" t="s">
        <v>563</v>
      </c>
      <c r="J55" s="327" t="s">
        <v>611</v>
      </c>
      <c r="K55" s="179" t="s">
        <v>666</v>
      </c>
      <c r="L55" s="361" t="s">
        <v>667</v>
      </c>
      <c r="M55" s="179" t="s">
        <v>668</v>
      </c>
      <c r="N55" s="179" t="s">
        <v>299</v>
      </c>
      <c r="O55" s="179" t="s">
        <v>299</v>
      </c>
      <c r="P55" s="179" t="s">
        <v>299</v>
      </c>
      <c r="Q55" s="179" t="s">
        <v>299</v>
      </c>
      <c r="R55" s="179" t="s">
        <v>297</v>
      </c>
      <c r="S55" s="179" t="s">
        <v>294</v>
      </c>
      <c r="T55" s="154">
        <v>470</v>
      </c>
      <c r="U55" s="183">
        <v>1</v>
      </c>
      <c r="V55" s="183" t="s">
        <v>194</v>
      </c>
      <c r="W55" s="183" t="s">
        <v>194</v>
      </c>
    </row>
    <row r="56" spans="1:23" s="12" customFormat="1" ht="31.5" customHeight="1">
      <c r="A56" s="43">
        <v>46</v>
      </c>
      <c r="B56" s="146" t="s">
        <v>175</v>
      </c>
      <c r="C56" s="149" t="s">
        <v>521</v>
      </c>
      <c r="D56" s="149" t="s">
        <v>192</v>
      </c>
      <c r="E56" s="149" t="s">
        <v>192</v>
      </c>
      <c r="F56" s="149"/>
      <c r="G56" s="252">
        <v>1255000</v>
      </c>
      <c r="H56" s="156" t="s">
        <v>550</v>
      </c>
      <c r="I56" s="156" t="s">
        <v>564</v>
      </c>
      <c r="J56" s="327" t="s">
        <v>612</v>
      </c>
      <c r="K56" s="179" t="s">
        <v>652</v>
      </c>
      <c r="L56" s="361" t="s">
        <v>669</v>
      </c>
      <c r="M56" s="179" t="s">
        <v>670</v>
      </c>
      <c r="N56" s="179" t="s">
        <v>299</v>
      </c>
      <c r="O56" s="179" t="s">
        <v>299</v>
      </c>
      <c r="P56" s="179" t="s">
        <v>299</v>
      </c>
      <c r="Q56" s="179" t="s">
        <v>299</v>
      </c>
      <c r="R56" s="179" t="s">
        <v>297</v>
      </c>
      <c r="S56" s="179" t="s">
        <v>294</v>
      </c>
      <c r="T56" s="154">
        <v>307.9</v>
      </c>
      <c r="U56" s="183">
        <v>1</v>
      </c>
      <c r="V56" s="183" t="s">
        <v>194</v>
      </c>
      <c r="W56" s="183" t="s">
        <v>194</v>
      </c>
    </row>
    <row r="57" spans="1:23" s="12" customFormat="1" ht="31.5" customHeight="1">
      <c r="A57" s="43">
        <v>47</v>
      </c>
      <c r="B57" s="146" t="s">
        <v>174</v>
      </c>
      <c r="C57" s="149"/>
      <c r="D57" s="149" t="s">
        <v>192</v>
      </c>
      <c r="E57" s="149" t="s">
        <v>194</v>
      </c>
      <c r="F57" s="149" t="s">
        <v>196</v>
      </c>
      <c r="G57" s="252">
        <v>397000</v>
      </c>
      <c r="H57" s="156" t="s">
        <v>550</v>
      </c>
      <c r="I57" s="156"/>
      <c r="J57" s="327" t="s">
        <v>211</v>
      </c>
      <c r="K57" s="179" t="s">
        <v>659</v>
      </c>
      <c r="L57" s="361" t="s">
        <v>671</v>
      </c>
      <c r="M57" s="179" t="s">
        <v>672</v>
      </c>
      <c r="N57" s="179" t="s">
        <v>692</v>
      </c>
      <c r="O57" s="179" t="s">
        <v>693</v>
      </c>
      <c r="P57" s="179" t="s">
        <v>692</v>
      </c>
      <c r="Q57" s="179" t="s">
        <v>694</v>
      </c>
      <c r="R57" s="179" t="s">
        <v>297</v>
      </c>
      <c r="S57" s="179" t="s">
        <v>694</v>
      </c>
      <c r="T57" s="154">
        <v>105.55</v>
      </c>
      <c r="U57" s="183">
        <v>1</v>
      </c>
      <c r="V57" s="183" t="s">
        <v>192</v>
      </c>
      <c r="W57" s="183" t="s">
        <v>194</v>
      </c>
    </row>
    <row r="58" spans="1:23" s="12" customFormat="1" ht="31.5" customHeight="1">
      <c r="A58" s="43">
        <v>48</v>
      </c>
      <c r="B58" s="146" t="s">
        <v>869</v>
      </c>
      <c r="C58" s="149"/>
      <c r="D58" s="149" t="s">
        <v>192</v>
      </c>
      <c r="E58" s="149" t="s">
        <v>194</v>
      </c>
      <c r="F58" s="149" t="s">
        <v>549</v>
      </c>
      <c r="G58" s="252">
        <v>257000</v>
      </c>
      <c r="H58" s="156" t="s">
        <v>550</v>
      </c>
      <c r="I58" s="156"/>
      <c r="J58" s="327" t="s">
        <v>584</v>
      </c>
      <c r="K58" s="179" t="s">
        <v>274</v>
      </c>
      <c r="L58" s="361" t="s">
        <v>268</v>
      </c>
      <c r="M58" s="179" t="s">
        <v>274</v>
      </c>
      <c r="N58" s="179" t="s">
        <v>295</v>
      </c>
      <c r="O58" s="179" t="s">
        <v>295</v>
      </c>
      <c r="P58" s="179"/>
      <c r="Q58" s="179" t="s">
        <v>295</v>
      </c>
      <c r="R58" s="179"/>
      <c r="S58" s="179"/>
      <c r="T58" s="154">
        <v>63</v>
      </c>
      <c r="U58" s="183">
        <v>1</v>
      </c>
      <c r="V58" s="183" t="s">
        <v>194</v>
      </c>
      <c r="W58" s="183" t="s">
        <v>194</v>
      </c>
    </row>
    <row r="59" spans="1:23" s="12" customFormat="1" ht="31.5" customHeight="1">
      <c r="A59" s="43">
        <v>49</v>
      </c>
      <c r="B59" s="146" t="s">
        <v>870</v>
      </c>
      <c r="C59" s="149"/>
      <c r="D59" s="149" t="s">
        <v>192</v>
      </c>
      <c r="E59" s="149" t="s">
        <v>194</v>
      </c>
      <c r="F59" s="149">
        <v>1970</v>
      </c>
      <c r="G59" s="252">
        <v>70000</v>
      </c>
      <c r="H59" s="156" t="s">
        <v>550</v>
      </c>
      <c r="I59" s="156"/>
      <c r="J59" s="327" t="s">
        <v>584</v>
      </c>
      <c r="K59" s="179" t="s">
        <v>274</v>
      </c>
      <c r="L59" s="361" t="s">
        <v>274</v>
      </c>
      <c r="M59" s="179" t="s">
        <v>274</v>
      </c>
      <c r="N59" s="179" t="s">
        <v>295</v>
      </c>
      <c r="O59" s="179" t="s">
        <v>295</v>
      </c>
      <c r="P59" s="179"/>
      <c r="Q59" s="179" t="s">
        <v>295</v>
      </c>
      <c r="R59" s="179"/>
      <c r="S59" s="179"/>
      <c r="T59" s="154">
        <v>17.1</v>
      </c>
      <c r="U59" s="183">
        <v>1</v>
      </c>
      <c r="V59" s="183" t="s">
        <v>194</v>
      </c>
      <c r="W59" s="183" t="s">
        <v>194</v>
      </c>
    </row>
    <row r="60" spans="1:23" s="12" customFormat="1" ht="31.5" customHeight="1">
      <c r="A60" s="43">
        <v>50</v>
      </c>
      <c r="B60" s="146" t="s">
        <v>871</v>
      </c>
      <c r="C60" s="149"/>
      <c r="D60" s="149" t="s">
        <v>192</v>
      </c>
      <c r="E60" s="149" t="s">
        <v>194</v>
      </c>
      <c r="F60" s="149">
        <v>1970</v>
      </c>
      <c r="G60" s="252">
        <v>70000</v>
      </c>
      <c r="H60" s="156" t="s">
        <v>550</v>
      </c>
      <c r="I60" s="156"/>
      <c r="J60" s="327" t="s">
        <v>584</v>
      </c>
      <c r="K60" s="179" t="s">
        <v>673</v>
      </c>
      <c r="L60" s="361" t="s">
        <v>673</v>
      </c>
      <c r="M60" s="179" t="s">
        <v>673</v>
      </c>
      <c r="N60" s="179" t="s">
        <v>295</v>
      </c>
      <c r="O60" s="179" t="s">
        <v>295</v>
      </c>
      <c r="P60" s="179"/>
      <c r="Q60" s="179" t="s">
        <v>295</v>
      </c>
      <c r="R60" s="179"/>
      <c r="S60" s="179"/>
      <c r="T60" s="154">
        <v>17.1</v>
      </c>
      <c r="U60" s="183">
        <v>1</v>
      </c>
      <c r="V60" s="183" t="s">
        <v>194</v>
      </c>
      <c r="W60" s="183" t="s">
        <v>194</v>
      </c>
    </row>
    <row r="61" spans="1:23" s="12" customFormat="1" ht="31.5" customHeight="1">
      <c r="A61" s="43">
        <v>51</v>
      </c>
      <c r="B61" s="146" t="s">
        <v>872</v>
      </c>
      <c r="C61" s="149"/>
      <c r="D61" s="149" t="s">
        <v>192</v>
      </c>
      <c r="E61" s="149" t="s">
        <v>194</v>
      </c>
      <c r="F61" s="149">
        <v>1970</v>
      </c>
      <c r="G61" s="252">
        <v>70000</v>
      </c>
      <c r="H61" s="156" t="s">
        <v>550</v>
      </c>
      <c r="I61" s="156"/>
      <c r="J61" s="327" t="s">
        <v>584</v>
      </c>
      <c r="K61" s="179" t="s">
        <v>274</v>
      </c>
      <c r="L61" s="361" t="s">
        <v>274</v>
      </c>
      <c r="M61" s="179" t="s">
        <v>274</v>
      </c>
      <c r="N61" s="179" t="s">
        <v>295</v>
      </c>
      <c r="O61" s="179" t="s">
        <v>295</v>
      </c>
      <c r="P61" s="179"/>
      <c r="Q61" s="179" t="s">
        <v>295</v>
      </c>
      <c r="R61" s="179"/>
      <c r="S61" s="179"/>
      <c r="T61" s="154">
        <v>17.1</v>
      </c>
      <c r="U61" s="183">
        <v>1</v>
      </c>
      <c r="V61" s="183" t="s">
        <v>194</v>
      </c>
      <c r="W61" s="183" t="s">
        <v>194</v>
      </c>
    </row>
    <row r="62" spans="1:23" s="12" customFormat="1" ht="31.5" customHeight="1">
      <c r="A62" s="43">
        <v>52</v>
      </c>
      <c r="B62" s="146" t="s">
        <v>873</v>
      </c>
      <c r="C62" s="149"/>
      <c r="D62" s="149" t="s">
        <v>192</v>
      </c>
      <c r="E62" s="149" t="s">
        <v>194</v>
      </c>
      <c r="F62" s="149">
        <v>1970</v>
      </c>
      <c r="G62" s="252">
        <v>70000</v>
      </c>
      <c r="H62" s="156" t="s">
        <v>550</v>
      </c>
      <c r="I62" s="156"/>
      <c r="J62" s="327" t="s">
        <v>584</v>
      </c>
      <c r="K62" s="179" t="s">
        <v>274</v>
      </c>
      <c r="L62" s="361" t="s">
        <v>274</v>
      </c>
      <c r="M62" s="179" t="s">
        <v>673</v>
      </c>
      <c r="N62" s="179" t="s">
        <v>295</v>
      </c>
      <c r="O62" s="179" t="s">
        <v>295</v>
      </c>
      <c r="P62" s="179"/>
      <c r="Q62" s="179" t="s">
        <v>295</v>
      </c>
      <c r="R62" s="179"/>
      <c r="S62" s="179"/>
      <c r="T62" s="154">
        <v>17.1</v>
      </c>
      <c r="U62" s="183">
        <v>1</v>
      </c>
      <c r="V62" s="183" t="s">
        <v>194</v>
      </c>
      <c r="W62" s="183" t="s">
        <v>194</v>
      </c>
    </row>
    <row r="63" spans="1:23" s="12" customFormat="1" ht="31.5" customHeight="1">
      <c r="A63" s="43">
        <v>53</v>
      </c>
      <c r="B63" s="146" t="s">
        <v>874</v>
      </c>
      <c r="C63" s="149"/>
      <c r="D63" s="149" t="s">
        <v>192</v>
      </c>
      <c r="E63" s="149" t="s">
        <v>194</v>
      </c>
      <c r="F63" s="149">
        <v>1970</v>
      </c>
      <c r="G63" s="252">
        <v>130000</v>
      </c>
      <c r="H63" s="156" t="s">
        <v>550</v>
      </c>
      <c r="I63" s="156"/>
      <c r="J63" s="327" t="s">
        <v>584</v>
      </c>
      <c r="K63" s="179" t="s">
        <v>274</v>
      </c>
      <c r="L63" s="361" t="s">
        <v>274</v>
      </c>
      <c r="M63" s="179" t="s">
        <v>274</v>
      </c>
      <c r="N63" s="179" t="s">
        <v>295</v>
      </c>
      <c r="O63" s="179" t="s">
        <v>295</v>
      </c>
      <c r="P63" s="179"/>
      <c r="Q63" s="179" t="s">
        <v>295</v>
      </c>
      <c r="R63" s="179"/>
      <c r="S63" s="179"/>
      <c r="T63" s="154">
        <v>32</v>
      </c>
      <c r="U63" s="183">
        <v>1</v>
      </c>
      <c r="V63" s="183" t="s">
        <v>194</v>
      </c>
      <c r="W63" s="183" t="s">
        <v>194</v>
      </c>
    </row>
    <row r="64" spans="1:23" s="12" customFormat="1" ht="31.5" customHeight="1">
      <c r="A64" s="43">
        <v>54</v>
      </c>
      <c r="B64" s="146" t="s">
        <v>875</v>
      </c>
      <c r="C64" s="149"/>
      <c r="D64" s="149" t="s">
        <v>192</v>
      </c>
      <c r="E64" s="149" t="s">
        <v>194</v>
      </c>
      <c r="F64" s="149">
        <v>1970</v>
      </c>
      <c r="G64" s="252">
        <v>130000</v>
      </c>
      <c r="H64" s="156" t="s">
        <v>550</v>
      </c>
      <c r="I64" s="156"/>
      <c r="J64" s="327" t="s">
        <v>584</v>
      </c>
      <c r="K64" s="179" t="s">
        <v>274</v>
      </c>
      <c r="L64" s="361" t="s">
        <v>274</v>
      </c>
      <c r="M64" s="179" t="s">
        <v>274</v>
      </c>
      <c r="N64" s="179" t="s">
        <v>295</v>
      </c>
      <c r="O64" s="179" t="s">
        <v>295</v>
      </c>
      <c r="P64" s="179"/>
      <c r="Q64" s="179" t="s">
        <v>295</v>
      </c>
      <c r="R64" s="179"/>
      <c r="S64" s="179"/>
      <c r="T64" s="154">
        <v>32</v>
      </c>
      <c r="U64" s="183">
        <v>1</v>
      </c>
      <c r="V64" s="183" t="s">
        <v>194</v>
      </c>
      <c r="W64" s="183" t="s">
        <v>194</v>
      </c>
    </row>
    <row r="65" spans="1:23" s="12" customFormat="1" ht="31.5" customHeight="1">
      <c r="A65" s="43">
        <v>55</v>
      </c>
      <c r="B65" s="146" t="s">
        <v>876</v>
      </c>
      <c r="C65" s="149"/>
      <c r="D65" s="149" t="s">
        <v>192</v>
      </c>
      <c r="E65" s="149" t="s">
        <v>194</v>
      </c>
      <c r="F65" s="149">
        <v>1970</v>
      </c>
      <c r="G65" s="252">
        <v>130000</v>
      </c>
      <c r="H65" s="156" t="s">
        <v>550</v>
      </c>
      <c r="I65" s="156"/>
      <c r="J65" s="327" t="s">
        <v>584</v>
      </c>
      <c r="K65" s="179" t="s">
        <v>274</v>
      </c>
      <c r="L65" s="361" t="s">
        <v>274</v>
      </c>
      <c r="M65" s="179" t="s">
        <v>274</v>
      </c>
      <c r="N65" s="179" t="s">
        <v>295</v>
      </c>
      <c r="O65" s="179" t="s">
        <v>295</v>
      </c>
      <c r="P65" s="179"/>
      <c r="Q65" s="179" t="s">
        <v>295</v>
      </c>
      <c r="R65" s="179"/>
      <c r="S65" s="179"/>
      <c r="T65" s="154">
        <v>32</v>
      </c>
      <c r="U65" s="183">
        <v>1</v>
      </c>
      <c r="V65" s="183" t="s">
        <v>194</v>
      </c>
      <c r="W65" s="183" t="s">
        <v>194</v>
      </c>
    </row>
    <row r="66" spans="1:23" s="12" customFormat="1" ht="31.5" customHeight="1">
      <c r="A66" s="43">
        <v>56</v>
      </c>
      <c r="B66" s="146" t="s">
        <v>877</v>
      </c>
      <c r="C66" s="149"/>
      <c r="D66" s="149" t="s">
        <v>192</v>
      </c>
      <c r="E66" s="149" t="s">
        <v>194</v>
      </c>
      <c r="F66" s="149">
        <v>1970</v>
      </c>
      <c r="G66" s="252">
        <v>130000</v>
      </c>
      <c r="H66" s="156" t="s">
        <v>550</v>
      </c>
      <c r="I66" s="156"/>
      <c r="J66" s="327" t="s">
        <v>584</v>
      </c>
      <c r="K66" s="179" t="s">
        <v>274</v>
      </c>
      <c r="L66" s="361" t="s">
        <v>274</v>
      </c>
      <c r="M66" s="179" t="s">
        <v>274</v>
      </c>
      <c r="N66" s="179" t="s">
        <v>295</v>
      </c>
      <c r="O66" s="179" t="s">
        <v>295</v>
      </c>
      <c r="P66" s="179"/>
      <c r="Q66" s="179" t="s">
        <v>295</v>
      </c>
      <c r="R66" s="179"/>
      <c r="S66" s="179"/>
      <c r="T66" s="154">
        <v>32</v>
      </c>
      <c r="U66" s="183">
        <v>1</v>
      </c>
      <c r="V66" s="183" t="s">
        <v>194</v>
      </c>
      <c r="W66" s="183" t="s">
        <v>194</v>
      </c>
    </row>
    <row r="67" spans="1:23" s="12" customFormat="1" ht="31.5" customHeight="1">
      <c r="A67" s="43">
        <v>57</v>
      </c>
      <c r="B67" s="146" t="s">
        <v>878</v>
      </c>
      <c r="C67" s="149"/>
      <c r="D67" s="149" t="s">
        <v>192</v>
      </c>
      <c r="E67" s="149" t="s">
        <v>194</v>
      </c>
      <c r="F67" s="149">
        <v>1970</v>
      </c>
      <c r="G67" s="252">
        <v>130000</v>
      </c>
      <c r="H67" s="156" t="s">
        <v>550</v>
      </c>
      <c r="I67" s="156"/>
      <c r="J67" s="327" t="s">
        <v>584</v>
      </c>
      <c r="K67" s="179" t="s">
        <v>274</v>
      </c>
      <c r="L67" s="361" t="s">
        <v>274</v>
      </c>
      <c r="M67" s="179" t="s">
        <v>274</v>
      </c>
      <c r="N67" s="179" t="s">
        <v>295</v>
      </c>
      <c r="O67" s="179" t="s">
        <v>295</v>
      </c>
      <c r="P67" s="179"/>
      <c r="Q67" s="179" t="s">
        <v>295</v>
      </c>
      <c r="R67" s="179"/>
      <c r="S67" s="179"/>
      <c r="T67" s="154">
        <v>32</v>
      </c>
      <c r="U67" s="183">
        <v>1</v>
      </c>
      <c r="V67" s="183" t="s">
        <v>194</v>
      </c>
      <c r="W67" s="183" t="s">
        <v>194</v>
      </c>
    </row>
    <row r="68" spans="1:23" s="12" customFormat="1" ht="31.5" customHeight="1">
      <c r="A68" s="43">
        <v>58</v>
      </c>
      <c r="B68" s="146" t="s">
        <v>879</v>
      </c>
      <c r="C68" s="149"/>
      <c r="D68" s="149" t="s">
        <v>192</v>
      </c>
      <c r="E68" s="149" t="s">
        <v>194</v>
      </c>
      <c r="F68" s="149">
        <v>1970</v>
      </c>
      <c r="G68" s="252">
        <v>130000</v>
      </c>
      <c r="H68" s="156" t="s">
        <v>550</v>
      </c>
      <c r="I68" s="156"/>
      <c r="J68" s="327" t="s">
        <v>584</v>
      </c>
      <c r="K68" s="179" t="s">
        <v>274</v>
      </c>
      <c r="L68" s="361" t="s">
        <v>274</v>
      </c>
      <c r="M68" s="179" t="s">
        <v>274</v>
      </c>
      <c r="N68" s="179" t="s">
        <v>295</v>
      </c>
      <c r="O68" s="179" t="s">
        <v>295</v>
      </c>
      <c r="P68" s="179"/>
      <c r="Q68" s="179" t="s">
        <v>295</v>
      </c>
      <c r="R68" s="179"/>
      <c r="S68" s="179"/>
      <c r="T68" s="154">
        <v>32</v>
      </c>
      <c r="U68" s="183">
        <v>1</v>
      </c>
      <c r="V68" s="183" t="s">
        <v>194</v>
      </c>
      <c r="W68" s="183" t="s">
        <v>194</v>
      </c>
    </row>
    <row r="69" spans="1:23" s="12" customFormat="1" ht="31.5" customHeight="1">
      <c r="A69" s="43">
        <v>59</v>
      </c>
      <c r="B69" s="146" t="s">
        <v>880</v>
      </c>
      <c r="C69" s="149"/>
      <c r="D69" s="149" t="s">
        <v>192</v>
      </c>
      <c r="E69" s="149" t="s">
        <v>194</v>
      </c>
      <c r="F69" s="149">
        <v>1970</v>
      </c>
      <c r="G69" s="252">
        <v>130000</v>
      </c>
      <c r="H69" s="156" t="s">
        <v>550</v>
      </c>
      <c r="I69" s="156"/>
      <c r="J69" s="327" t="s">
        <v>584</v>
      </c>
      <c r="K69" s="179" t="s">
        <v>274</v>
      </c>
      <c r="L69" s="361" t="s">
        <v>274</v>
      </c>
      <c r="M69" s="179" t="s">
        <v>274</v>
      </c>
      <c r="N69" s="179" t="s">
        <v>295</v>
      </c>
      <c r="O69" s="179" t="s">
        <v>295</v>
      </c>
      <c r="P69" s="179"/>
      <c r="Q69" s="179" t="s">
        <v>295</v>
      </c>
      <c r="R69" s="179"/>
      <c r="S69" s="179"/>
      <c r="T69" s="154">
        <v>32</v>
      </c>
      <c r="U69" s="183">
        <v>1</v>
      </c>
      <c r="V69" s="183" t="s">
        <v>194</v>
      </c>
      <c r="W69" s="183" t="s">
        <v>194</v>
      </c>
    </row>
    <row r="70" spans="1:23" s="12" customFormat="1" ht="31.5" customHeight="1">
      <c r="A70" s="43">
        <v>60</v>
      </c>
      <c r="B70" s="146" t="s">
        <v>881</v>
      </c>
      <c r="C70" s="149"/>
      <c r="D70" s="149" t="s">
        <v>192</v>
      </c>
      <c r="E70" s="149" t="s">
        <v>194</v>
      </c>
      <c r="F70" s="149">
        <v>1970</v>
      </c>
      <c r="G70" s="252">
        <v>130000</v>
      </c>
      <c r="H70" s="156" t="s">
        <v>550</v>
      </c>
      <c r="I70" s="156"/>
      <c r="J70" s="327" t="s">
        <v>584</v>
      </c>
      <c r="K70" s="179" t="s">
        <v>274</v>
      </c>
      <c r="L70" s="361" t="s">
        <v>274</v>
      </c>
      <c r="M70" s="179" t="s">
        <v>274</v>
      </c>
      <c r="N70" s="179" t="s">
        <v>295</v>
      </c>
      <c r="O70" s="179" t="s">
        <v>295</v>
      </c>
      <c r="P70" s="179"/>
      <c r="Q70" s="179" t="s">
        <v>295</v>
      </c>
      <c r="R70" s="179"/>
      <c r="S70" s="179"/>
      <c r="T70" s="154">
        <v>32</v>
      </c>
      <c r="U70" s="183">
        <v>1</v>
      </c>
      <c r="V70" s="183" t="s">
        <v>194</v>
      </c>
      <c r="W70" s="183" t="s">
        <v>194</v>
      </c>
    </row>
    <row r="71" spans="1:23" s="12" customFormat="1" ht="31.5" customHeight="1">
      <c r="A71" s="43">
        <v>61</v>
      </c>
      <c r="B71" s="146" t="s">
        <v>882</v>
      </c>
      <c r="C71" s="149"/>
      <c r="D71" s="149" t="s">
        <v>192</v>
      </c>
      <c r="E71" s="149" t="s">
        <v>194</v>
      </c>
      <c r="F71" s="149">
        <v>1970</v>
      </c>
      <c r="G71" s="252">
        <v>130000</v>
      </c>
      <c r="H71" s="156" t="s">
        <v>550</v>
      </c>
      <c r="I71" s="156"/>
      <c r="J71" s="327" t="s">
        <v>584</v>
      </c>
      <c r="K71" s="179" t="s">
        <v>274</v>
      </c>
      <c r="L71" s="361" t="s">
        <v>274</v>
      </c>
      <c r="M71" s="179" t="s">
        <v>274</v>
      </c>
      <c r="N71" s="179" t="s">
        <v>295</v>
      </c>
      <c r="O71" s="179" t="s">
        <v>295</v>
      </c>
      <c r="P71" s="179"/>
      <c r="Q71" s="179" t="s">
        <v>295</v>
      </c>
      <c r="R71" s="179"/>
      <c r="S71" s="179"/>
      <c r="T71" s="154">
        <v>32</v>
      </c>
      <c r="U71" s="183">
        <v>1</v>
      </c>
      <c r="V71" s="183" t="s">
        <v>194</v>
      </c>
      <c r="W71" s="183" t="s">
        <v>194</v>
      </c>
    </row>
    <row r="72" spans="1:23" s="12" customFormat="1" ht="31.5" customHeight="1">
      <c r="A72" s="43">
        <v>62</v>
      </c>
      <c r="B72" s="146" t="s">
        <v>883</v>
      </c>
      <c r="C72" s="149"/>
      <c r="D72" s="149" t="s">
        <v>192</v>
      </c>
      <c r="E72" s="149" t="s">
        <v>194</v>
      </c>
      <c r="F72" s="149">
        <v>1970</v>
      </c>
      <c r="G72" s="252">
        <v>130000</v>
      </c>
      <c r="H72" s="156" t="s">
        <v>550</v>
      </c>
      <c r="I72" s="156"/>
      <c r="J72" s="327" t="s">
        <v>584</v>
      </c>
      <c r="K72" s="179" t="s">
        <v>274</v>
      </c>
      <c r="L72" s="361" t="s">
        <v>274</v>
      </c>
      <c r="M72" s="179" t="s">
        <v>274</v>
      </c>
      <c r="N72" s="179" t="s">
        <v>295</v>
      </c>
      <c r="O72" s="179" t="s">
        <v>295</v>
      </c>
      <c r="P72" s="179"/>
      <c r="Q72" s="179" t="s">
        <v>295</v>
      </c>
      <c r="R72" s="179"/>
      <c r="S72" s="179"/>
      <c r="T72" s="154">
        <v>32</v>
      </c>
      <c r="U72" s="183">
        <v>1</v>
      </c>
      <c r="V72" s="183" t="s">
        <v>194</v>
      </c>
      <c r="W72" s="183" t="s">
        <v>194</v>
      </c>
    </row>
    <row r="73" spans="1:23" s="12" customFormat="1" ht="31.5" customHeight="1">
      <c r="A73" s="43">
        <v>63</v>
      </c>
      <c r="B73" s="146" t="s">
        <v>487</v>
      </c>
      <c r="C73" s="149"/>
      <c r="D73" s="149" t="s">
        <v>192</v>
      </c>
      <c r="E73" s="149" t="s">
        <v>194</v>
      </c>
      <c r="F73" s="149" t="s">
        <v>544</v>
      </c>
      <c r="G73" s="254">
        <v>3444</v>
      </c>
      <c r="H73" s="156" t="s">
        <v>200</v>
      </c>
      <c r="I73" s="156"/>
      <c r="J73" s="327" t="s">
        <v>613</v>
      </c>
      <c r="K73" s="179"/>
      <c r="L73" s="361"/>
      <c r="M73" s="179"/>
      <c r="N73" s="179" t="s">
        <v>295</v>
      </c>
      <c r="O73" s="179" t="s">
        <v>295</v>
      </c>
      <c r="P73" s="179"/>
      <c r="Q73" s="179" t="s">
        <v>295</v>
      </c>
      <c r="R73" s="179"/>
      <c r="S73" s="179"/>
      <c r="T73" s="154">
        <v>32</v>
      </c>
      <c r="U73" s="183">
        <v>1</v>
      </c>
      <c r="V73" s="183" t="s">
        <v>194</v>
      </c>
      <c r="W73" s="183" t="s">
        <v>194</v>
      </c>
    </row>
    <row r="74" spans="1:23" s="12" customFormat="1" ht="31.5" customHeight="1">
      <c r="A74" s="43">
        <v>64</v>
      </c>
      <c r="B74" s="146" t="s">
        <v>884</v>
      </c>
      <c r="C74" s="149"/>
      <c r="D74" s="149" t="s">
        <v>192</v>
      </c>
      <c r="E74" s="149" t="s">
        <v>194</v>
      </c>
      <c r="F74" s="149">
        <v>1970</v>
      </c>
      <c r="G74" s="254">
        <v>130000</v>
      </c>
      <c r="H74" s="156" t="s">
        <v>550</v>
      </c>
      <c r="I74" s="156"/>
      <c r="J74" s="327" t="s">
        <v>584</v>
      </c>
      <c r="K74" s="179" t="s">
        <v>274</v>
      </c>
      <c r="L74" s="361" t="s">
        <v>274</v>
      </c>
      <c r="M74" s="179" t="s">
        <v>274</v>
      </c>
      <c r="N74" s="179" t="s">
        <v>295</v>
      </c>
      <c r="O74" s="179" t="s">
        <v>295</v>
      </c>
      <c r="P74" s="179"/>
      <c r="Q74" s="179" t="s">
        <v>295</v>
      </c>
      <c r="R74" s="179"/>
      <c r="S74" s="179"/>
      <c r="T74" s="154">
        <v>32</v>
      </c>
      <c r="U74" s="183">
        <v>1</v>
      </c>
      <c r="V74" s="183" t="s">
        <v>194</v>
      </c>
      <c r="W74" s="183" t="s">
        <v>194</v>
      </c>
    </row>
    <row r="75" spans="1:23" s="12" customFormat="1" ht="31.5" customHeight="1">
      <c r="A75" s="43">
        <v>65</v>
      </c>
      <c r="B75" s="146" t="s">
        <v>885</v>
      </c>
      <c r="C75" s="149"/>
      <c r="D75" s="149" t="s">
        <v>192</v>
      </c>
      <c r="E75" s="149" t="s">
        <v>194</v>
      </c>
      <c r="F75" s="149">
        <v>1970</v>
      </c>
      <c r="G75" s="254">
        <v>122000</v>
      </c>
      <c r="H75" s="156" t="s">
        <v>550</v>
      </c>
      <c r="I75" s="156"/>
      <c r="J75" s="327" t="s">
        <v>584</v>
      </c>
      <c r="K75" s="179" t="s">
        <v>274</v>
      </c>
      <c r="L75" s="361" t="s">
        <v>274</v>
      </c>
      <c r="M75" s="179" t="s">
        <v>274</v>
      </c>
      <c r="N75" s="179" t="s">
        <v>295</v>
      </c>
      <c r="O75" s="179" t="s">
        <v>295</v>
      </c>
      <c r="P75" s="179"/>
      <c r="Q75" s="179" t="s">
        <v>295</v>
      </c>
      <c r="R75" s="179"/>
      <c r="S75" s="179"/>
      <c r="T75" s="154">
        <v>30</v>
      </c>
      <c r="U75" s="183">
        <v>1</v>
      </c>
      <c r="V75" s="183" t="s">
        <v>194</v>
      </c>
      <c r="W75" s="183" t="s">
        <v>194</v>
      </c>
    </row>
    <row r="76" spans="1:23" s="12" customFormat="1" ht="31.5" customHeight="1">
      <c r="A76" s="43">
        <v>66</v>
      </c>
      <c r="B76" s="146" t="s">
        <v>886</v>
      </c>
      <c r="C76" s="149"/>
      <c r="D76" s="149" t="s">
        <v>192</v>
      </c>
      <c r="E76" s="149" t="s">
        <v>194</v>
      </c>
      <c r="F76" s="149">
        <v>1970</v>
      </c>
      <c r="G76" s="254">
        <v>122000</v>
      </c>
      <c r="H76" s="156" t="s">
        <v>550</v>
      </c>
      <c r="I76" s="156"/>
      <c r="J76" s="327" t="s">
        <v>584</v>
      </c>
      <c r="K76" s="179" t="s">
        <v>274</v>
      </c>
      <c r="L76" s="361" t="s">
        <v>274</v>
      </c>
      <c r="M76" s="179" t="s">
        <v>274</v>
      </c>
      <c r="N76" s="179" t="s">
        <v>295</v>
      </c>
      <c r="O76" s="179" t="s">
        <v>295</v>
      </c>
      <c r="P76" s="179"/>
      <c r="Q76" s="179" t="s">
        <v>295</v>
      </c>
      <c r="R76" s="179"/>
      <c r="S76" s="179"/>
      <c r="T76" s="154">
        <v>30</v>
      </c>
      <c r="U76" s="183">
        <v>1</v>
      </c>
      <c r="V76" s="183" t="s">
        <v>194</v>
      </c>
      <c r="W76" s="183" t="s">
        <v>194</v>
      </c>
    </row>
    <row r="77" spans="1:23" s="12" customFormat="1" ht="31.5" customHeight="1">
      <c r="A77" s="43">
        <v>67</v>
      </c>
      <c r="B77" s="146" t="s">
        <v>887</v>
      </c>
      <c r="C77" s="149"/>
      <c r="D77" s="149" t="s">
        <v>192</v>
      </c>
      <c r="E77" s="149" t="s">
        <v>194</v>
      </c>
      <c r="F77" s="149">
        <v>1970</v>
      </c>
      <c r="G77" s="254">
        <v>122000</v>
      </c>
      <c r="H77" s="156" t="s">
        <v>550</v>
      </c>
      <c r="I77" s="156"/>
      <c r="J77" s="327" t="s">
        <v>584</v>
      </c>
      <c r="K77" s="179" t="s">
        <v>274</v>
      </c>
      <c r="L77" s="361" t="s">
        <v>274</v>
      </c>
      <c r="M77" s="179" t="s">
        <v>274</v>
      </c>
      <c r="N77" s="179" t="s">
        <v>295</v>
      </c>
      <c r="O77" s="179" t="s">
        <v>295</v>
      </c>
      <c r="P77" s="179"/>
      <c r="Q77" s="179" t="s">
        <v>295</v>
      </c>
      <c r="R77" s="179"/>
      <c r="S77" s="179"/>
      <c r="T77" s="154">
        <v>30</v>
      </c>
      <c r="U77" s="183">
        <v>1</v>
      </c>
      <c r="V77" s="183" t="s">
        <v>194</v>
      </c>
      <c r="W77" s="183" t="s">
        <v>194</v>
      </c>
    </row>
    <row r="78" spans="1:23" s="12" customFormat="1" ht="31.5" customHeight="1">
      <c r="A78" s="43">
        <v>68</v>
      </c>
      <c r="B78" s="146" t="s">
        <v>888</v>
      </c>
      <c r="C78" s="149"/>
      <c r="D78" s="149" t="s">
        <v>192</v>
      </c>
      <c r="E78" s="149" t="s">
        <v>194</v>
      </c>
      <c r="F78" s="149">
        <v>1970</v>
      </c>
      <c r="G78" s="254">
        <v>122000</v>
      </c>
      <c r="H78" s="156" t="s">
        <v>550</v>
      </c>
      <c r="I78" s="156"/>
      <c r="J78" s="327" t="s">
        <v>584</v>
      </c>
      <c r="K78" s="179" t="s">
        <v>274</v>
      </c>
      <c r="L78" s="361" t="s">
        <v>274</v>
      </c>
      <c r="M78" s="179" t="s">
        <v>274</v>
      </c>
      <c r="N78" s="179" t="s">
        <v>295</v>
      </c>
      <c r="O78" s="179" t="s">
        <v>295</v>
      </c>
      <c r="P78" s="179"/>
      <c r="Q78" s="179" t="s">
        <v>295</v>
      </c>
      <c r="R78" s="179"/>
      <c r="S78" s="179"/>
      <c r="T78" s="154">
        <v>30</v>
      </c>
      <c r="U78" s="183">
        <v>1</v>
      </c>
      <c r="V78" s="183" t="s">
        <v>194</v>
      </c>
      <c r="W78" s="183" t="s">
        <v>194</v>
      </c>
    </row>
    <row r="79" spans="1:23" s="12" customFormat="1" ht="31.5" customHeight="1">
      <c r="A79" s="43">
        <v>69</v>
      </c>
      <c r="B79" s="146" t="s">
        <v>889</v>
      </c>
      <c r="C79" s="149"/>
      <c r="D79" s="149" t="s">
        <v>192</v>
      </c>
      <c r="E79" s="149" t="s">
        <v>194</v>
      </c>
      <c r="F79" s="149">
        <v>1970</v>
      </c>
      <c r="G79" s="254">
        <v>122000</v>
      </c>
      <c r="H79" s="156" t="s">
        <v>550</v>
      </c>
      <c r="I79" s="156"/>
      <c r="J79" s="327" t="s">
        <v>584</v>
      </c>
      <c r="K79" s="179" t="s">
        <v>274</v>
      </c>
      <c r="L79" s="361" t="s">
        <v>274</v>
      </c>
      <c r="M79" s="179" t="s">
        <v>274</v>
      </c>
      <c r="N79" s="179" t="s">
        <v>295</v>
      </c>
      <c r="O79" s="179" t="s">
        <v>295</v>
      </c>
      <c r="P79" s="179"/>
      <c r="Q79" s="179" t="s">
        <v>295</v>
      </c>
      <c r="R79" s="179"/>
      <c r="S79" s="179"/>
      <c r="T79" s="154">
        <v>30</v>
      </c>
      <c r="U79" s="183">
        <v>1</v>
      </c>
      <c r="V79" s="183" t="s">
        <v>194</v>
      </c>
      <c r="W79" s="183" t="s">
        <v>194</v>
      </c>
    </row>
    <row r="80" spans="1:23" s="12" customFormat="1" ht="31.5" customHeight="1">
      <c r="A80" s="43">
        <v>70</v>
      </c>
      <c r="B80" s="146" t="s">
        <v>890</v>
      </c>
      <c r="C80" s="149"/>
      <c r="D80" s="149" t="s">
        <v>192</v>
      </c>
      <c r="E80" s="149" t="s">
        <v>194</v>
      </c>
      <c r="F80" s="149">
        <v>1970</v>
      </c>
      <c r="G80" s="254">
        <v>122000</v>
      </c>
      <c r="H80" s="156" t="s">
        <v>550</v>
      </c>
      <c r="I80" s="156"/>
      <c r="J80" s="327" t="s">
        <v>584</v>
      </c>
      <c r="K80" s="179" t="s">
        <v>274</v>
      </c>
      <c r="L80" s="361" t="s">
        <v>274</v>
      </c>
      <c r="M80" s="179" t="s">
        <v>274</v>
      </c>
      <c r="N80" s="179" t="s">
        <v>295</v>
      </c>
      <c r="O80" s="179" t="s">
        <v>295</v>
      </c>
      <c r="P80" s="179"/>
      <c r="Q80" s="179" t="s">
        <v>295</v>
      </c>
      <c r="R80" s="179"/>
      <c r="S80" s="179"/>
      <c r="T80" s="154">
        <v>30</v>
      </c>
      <c r="U80" s="183">
        <v>1</v>
      </c>
      <c r="V80" s="183" t="s">
        <v>194</v>
      </c>
      <c r="W80" s="183" t="s">
        <v>194</v>
      </c>
    </row>
    <row r="81" spans="1:23" s="12" customFormat="1" ht="31.5" customHeight="1">
      <c r="A81" s="43">
        <v>71</v>
      </c>
      <c r="B81" s="146" t="s">
        <v>891</v>
      </c>
      <c r="C81" s="149"/>
      <c r="D81" s="149" t="s">
        <v>192</v>
      </c>
      <c r="E81" s="149" t="s">
        <v>194</v>
      </c>
      <c r="F81" s="149">
        <v>1970</v>
      </c>
      <c r="G81" s="254">
        <v>130000</v>
      </c>
      <c r="H81" s="156" t="s">
        <v>550</v>
      </c>
      <c r="I81" s="156"/>
      <c r="J81" s="327" t="s">
        <v>584</v>
      </c>
      <c r="K81" s="179" t="s">
        <v>274</v>
      </c>
      <c r="L81" s="361" t="s">
        <v>274</v>
      </c>
      <c r="M81" s="179" t="s">
        <v>274</v>
      </c>
      <c r="N81" s="179" t="s">
        <v>295</v>
      </c>
      <c r="O81" s="179" t="s">
        <v>295</v>
      </c>
      <c r="P81" s="179"/>
      <c r="Q81" s="179" t="s">
        <v>295</v>
      </c>
      <c r="R81" s="179"/>
      <c r="S81" s="179"/>
      <c r="T81" s="154">
        <v>32</v>
      </c>
      <c r="U81" s="183">
        <v>1</v>
      </c>
      <c r="V81" s="183" t="s">
        <v>194</v>
      </c>
      <c r="W81" s="183" t="s">
        <v>194</v>
      </c>
    </row>
    <row r="82" spans="1:23" s="12" customFormat="1" ht="31.5" customHeight="1">
      <c r="A82" s="43">
        <v>72</v>
      </c>
      <c r="B82" s="146" t="s">
        <v>892</v>
      </c>
      <c r="C82" s="149"/>
      <c r="D82" s="149" t="s">
        <v>192</v>
      </c>
      <c r="E82" s="149" t="s">
        <v>194</v>
      </c>
      <c r="F82" s="149">
        <v>1970</v>
      </c>
      <c r="G82" s="254">
        <v>79000</v>
      </c>
      <c r="H82" s="156" t="s">
        <v>550</v>
      </c>
      <c r="I82" s="156"/>
      <c r="J82" s="327" t="s">
        <v>584</v>
      </c>
      <c r="K82" s="179" t="s">
        <v>274</v>
      </c>
      <c r="L82" s="361" t="s">
        <v>274</v>
      </c>
      <c r="M82" s="179" t="s">
        <v>274</v>
      </c>
      <c r="N82" s="179" t="s">
        <v>295</v>
      </c>
      <c r="O82" s="179" t="s">
        <v>295</v>
      </c>
      <c r="P82" s="179"/>
      <c r="Q82" s="179" t="s">
        <v>295</v>
      </c>
      <c r="R82" s="179"/>
      <c r="S82" s="179"/>
      <c r="T82" s="154">
        <v>19.3</v>
      </c>
      <c r="U82" s="183">
        <v>1</v>
      </c>
      <c r="V82" s="183" t="s">
        <v>194</v>
      </c>
      <c r="W82" s="183" t="s">
        <v>194</v>
      </c>
    </row>
    <row r="83" spans="1:23" s="12" customFormat="1" ht="31.5" customHeight="1">
      <c r="A83" s="43">
        <v>73</v>
      </c>
      <c r="B83" s="146" t="s">
        <v>893</v>
      </c>
      <c r="C83" s="149"/>
      <c r="D83" s="149" t="s">
        <v>192</v>
      </c>
      <c r="E83" s="149" t="s">
        <v>194</v>
      </c>
      <c r="F83" s="149">
        <v>1970</v>
      </c>
      <c r="G83" s="254">
        <v>79000</v>
      </c>
      <c r="H83" s="156" t="s">
        <v>550</v>
      </c>
      <c r="I83" s="156"/>
      <c r="J83" s="327" t="s">
        <v>584</v>
      </c>
      <c r="K83" s="179" t="s">
        <v>274</v>
      </c>
      <c r="L83" s="361" t="s">
        <v>274</v>
      </c>
      <c r="M83" s="179" t="s">
        <v>274</v>
      </c>
      <c r="N83" s="179" t="s">
        <v>295</v>
      </c>
      <c r="O83" s="179" t="s">
        <v>295</v>
      </c>
      <c r="P83" s="179"/>
      <c r="Q83" s="179" t="s">
        <v>295</v>
      </c>
      <c r="R83" s="179"/>
      <c r="S83" s="179"/>
      <c r="T83" s="154">
        <v>19.3</v>
      </c>
      <c r="U83" s="183">
        <v>1</v>
      </c>
      <c r="V83" s="183" t="s">
        <v>194</v>
      </c>
      <c r="W83" s="183" t="s">
        <v>194</v>
      </c>
    </row>
    <row r="84" spans="1:23" s="12" customFormat="1" ht="31.5" customHeight="1">
      <c r="A84" s="43">
        <v>74</v>
      </c>
      <c r="B84" s="146" t="s">
        <v>894</v>
      </c>
      <c r="C84" s="149"/>
      <c r="D84" s="149" t="s">
        <v>192</v>
      </c>
      <c r="E84" s="149" t="s">
        <v>194</v>
      </c>
      <c r="F84" s="149">
        <v>1970</v>
      </c>
      <c r="G84" s="254">
        <v>79000</v>
      </c>
      <c r="H84" s="156" t="s">
        <v>550</v>
      </c>
      <c r="I84" s="156"/>
      <c r="J84" s="327" t="s">
        <v>584</v>
      </c>
      <c r="K84" s="179" t="s">
        <v>274</v>
      </c>
      <c r="L84" s="361" t="s">
        <v>274</v>
      </c>
      <c r="M84" s="179" t="s">
        <v>274</v>
      </c>
      <c r="N84" s="179" t="s">
        <v>295</v>
      </c>
      <c r="O84" s="179" t="s">
        <v>295</v>
      </c>
      <c r="P84" s="179"/>
      <c r="Q84" s="179" t="s">
        <v>295</v>
      </c>
      <c r="R84" s="179"/>
      <c r="S84" s="179"/>
      <c r="T84" s="154">
        <v>19.3</v>
      </c>
      <c r="U84" s="183">
        <v>1</v>
      </c>
      <c r="V84" s="183" t="s">
        <v>194</v>
      </c>
      <c r="W84" s="183" t="s">
        <v>194</v>
      </c>
    </row>
    <row r="85" spans="1:23" s="12" customFormat="1" ht="31.5" customHeight="1">
      <c r="A85" s="43">
        <v>75</v>
      </c>
      <c r="B85" s="146" t="s">
        <v>895</v>
      </c>
      <c r="C85" s="149"/>
      <c r="D85" s="149" t="s">
        <v>192</v>
      </c>
      <c r="E85" s="149" t="s">
        <v>194</v>
      </c>
      <c r="F85" s="149">
        <v>1970</v>
      </c>
      <c r="G85" s="254">
        <v>130000</v>
      </c>
      <c r="H85" s="156" t="s">
        <v>550</v>
      </c>
      <c r="I85" s="156"/>
      <c r="J85" s="327" t="s">
        <v>584</v>
      </c>
      <c r="K85" s="179" t="s">
        <v>274</v>
      </c>
      <c r="L85" s="361" t="s">
        <v>274</v>
      </c>
      <c r="M85" s="179" t="s">
        <v>274</v>
      </c>
      <c r="N85" s="179" t="s">
        <v>295</v>
      </c>
      <c r="O85" s="179" t="s">
        <v>295</v>
      </c>
      <c r="P85" s="179"/>
      <c r="Q85" s="179" t="s">
        <v>295</v>
      </c>
      <c r="R85" s="179"/>
      <c r="S85" s="179"/>
      <c r="T85" s="154">
        <v>32</v>
      </c>
      <c r="U85" s="183">
        <v>1</v>
      </c>
      <c r="V85" s="183" t="s">
        <v>194</v>
      </c>
      <c r="W85" s="183" t="s">
        <v>194</v>
      </c>
    </row>
    <row r="86" spans="1:23" s="12" customFormat="1" ht="31.5" customHeight="1">
      <c r="A86" s="43">
        <v>76</v>
      </c>
      <c r="B86" s="146" t="s">
        <v>179</v>
      </c>
      <c r="C86" s="149"/>
      <c r="D86" s="149" t="s">
        <v>192</v>
      </c>
      <c r="E86" s="149" t="s">
        <v>194</v>
      </c>
      <c r="F86" s="149">
        <v>1970</v>
      </c>
      <c r="G86" s="254">
        <v>166000</v>
      </c>
      <c r="H86" s="156" t="s">
        <v>550</v>
      </c>
      <c r="I86" s="156"/>
      <c r="J86" s="327" t="s">
        <v>584</v>
      </c>
      <c r="K86" s="179" t="s">
        <v>265</v>
      </c>
      <c r="L86" s="361" t="s">
        <v>271</v>
      </c>
      <c r="M86" s="179" t="s">
        <v>674</v>
      </c>
      <c r="N86" s="179" t="s">
        <v>295</v>
      </c>
      <c r="O86" s="179" t="s">
        <v>295</v>
      </c>
      <c r="P86" s="179"/>
      <c r="Q86" s="179" t="s">
        <v>295</v>
      </c>
      <c r="R86" s="179"/>
      <c r="S86" s="179"/>
      <c r="T86" s="154">
        <v>40.8</v>
      </c>
      <c r="U86" s="183">
        <v>1</v>
      </c>
      <c r="V86" s="183" t="s">
        <v>194</v>
      </c>
      <c r="W86" s="183" t="s">
        <v>194</v>
      </c>
    </row>
    <row r="87" spans="1:23" s="12" customFormat="1" ht="31.5" customHeight="1">
      <c r="A87" s="43">
        <v>77</v>
      </c>
      <c r="B87" s="144" t="s">
        <v>896</v>
      </c>
      <c r="C87" s="149"/>
      <c r="D87" s="149" t="s">
        <v>192</v>
      </c>
      <c r="E87" s="149" t="s">
        <v>194</v>
      </c>
      <c r="F87" s="149">
        <v>2013</v>
      </c>
      <c r="G87" s="255">
        <v>54981</v>
      </c>
      <c r="H87" s="156" t="s">
        <v>200</v>
      </c>
      <c r="I87" s="156"/>
      <c r="J87" s="327" t="s">
        <v>600</v>
      </c>
      <c r="K87" s="183"/>
      <c r="L87" s="362"/>
      <c r="M87" s="183"/>
      <c r="N87" s="183"/>
      <c r="O87" s="183"/>
      <c r="P87" s="183"/>
      <c r="Q87" s="183"/>
      <c r="R87" s="183"/>
      <c r="S87" s="183"/>
      <c r="T87" s="154"/>
      <c r="U87" s="183"/>
      <c r="V87" s="183"/>
      <c r="W87" s="183" t="s">
        <v>194</v>
      </c>
    </row>
    <row r="88" spans="1:23" s="12" customFormat="1" ht="31.5" customHeight="1">
      <c r="A88" s="43">
        <v>78</v>
      </c>
      <c r="B88" s="146" t="s">
        <v>509</v>
      </c>
      <c r="C88" s="156" t="s">
        <v>532</v>
      </c>
      <c r="D88" s="156" t="s">
        <v>192</v>
      </c>
      <c r="E88" s="156"/>
      <c r="F88" s="156">
        <v>2013</v>
      </c>
      <c r="G88" s="254">
        <v>366349.7</v>
      </c>
      <c r="H88" s="157" t="s">
        <v>200</v>
      </c>
      <c r="I88" s="156" t="s">
        <v>565</v>
      </c>
      <c r="J88" s="327" t="s">
        <v>614</v>
      </c>
      <c r="K88" s="179" t="s">
        <v>675</v>
      </c>
      <c r="L88" s="362"/>
      <c r="M88" s="183" t="s">
        <v>676</v>
      </c>
      <c r="N88" s="179"/>
      <c r="O88" s="179"/>
      <c r="P88" s="179"/>
      <c r="Q88" s="179"/>
      <c r="R88" s="179"/>
      <c r="S88" s="179"/>
      <c r="T88" s="154">
        <v>250</v>
      </c>
      <c r="U88" s="183"/>
      <c r="V88" s="183"/>
      <c r="W88" s="183" t="s">
        <v>194</v>
      </c>
    </row>
    <row r="89" spans="1:23" s="12" customFormat="1" ht="31.5" customHeight="1">
      <c r="A89" s="43">
        <v>79</v>
      </c>
      <c r="B89" s="144" t="s">
        <v>896</v>
      </c>
      <c r="C89" s="156" t="s">
        <v>515</v>
      </c>
      <c r="D89" s="156" t="s">
        <v>192</v>
      </c>
      <c r="E89" s="156"/>
      <c r="F89" s="156">
        <v>2013</v>
      </c>
      <c r="G89" s="254">
        <v>38230</v>
      </c>
      <c r="H89" s="157" t="s">
        <v>200</v>
      </c>
      <c r="I89" s="157"/>
      <c r="J89" s="327" t="s">
        <v>615</v>
      </c>
      <c r="K89" s="179"/>
      <c r="L89" s="361"/>
      <c r="M89" s="179"/>
      <c r="N89" s="179"/>
      <c r="O89" s="179"/>
      <c r="P89" s="179"/>
      <c r="Q89" s="179"/>
      <c r="R89" s="179"/>
      <c r="S89" s="179"/>
      <c r="T89" s="154"/>
      <c r="U89" s="183"/>
      <c r="V89" s="183"/>
      <c r="W89" s="183" t="s">
        <v>194</v>
      </c>
    </row>
    <row r="90" spans="1:23" s="12" customFormat="1" ht="31.5" customHeight="1">
      <c r="A90" s="43">
        <v>80</v>
      </c>
      <c r="B90" s="144" t="s">
        <v>510</v>
      </c>
      <c r="C90" s="156" t="s">
        <v>533</v>
      </c>
      <c r="D90" s="156" t="s">
        <v>192</v>
      </c>
      <c r="E90" s="156"/>
      <c r="F90" s="156">
        <v>2013</v>
      </c>
      <c r="G90" s="254">
        <v>77490</v>
      </c>
      <c r="H90" s="157" t="s">
        <v>200</v>
      </c>
      <c r="I90" s="156"/>
      <c r="J90" s="327" t="s">
        <v>616</v>
      </c>
      <c r="K90" s="179"/>
      <c r="L90" s="361"/>
      <c r="M90" s="179"/>
      <c r="N90" s="179"/>
      <c r="O90" s="179"/>
      <c r="P90" s="179"/>
      <c r="Q90" s="179"/>
      <c r="R90" s="179"/>
      <c r="S90" s="179"/>
      <c r="T90" s="154"/>
      <c r="U90" s="183"/>
      <c r="V90" s="183"/>
      <c r="W90" s="183" t="s">
        <v>192</v>
      </c>
    </row>
    <row r="91" spans="1:23" s="12" customFormat="1" ht="31.5" customHeight="1">
      <c r="A91" s="43">
        <v>81</v>
      </c>
      <c r="B91" s="144" t="s">
        <v>511</v>
      </c>
      <c r="C91" s="156"/>
      <c r="D91" s="156"/>
      <c r="E91" s="156"/>
      <c r="F91" s="156"/>
      <c r="G91" s="254">
        <v>176861.21</v>
      </c>
      <c r="H91" s="157" t="s">
        <v>200</v>
      </c>
      <c r="I91" s="156"/>
      <c r="J91" s="327" t="s">
        <v>617</v>
      </c>
      <c r="K91" s="179"/>
      <c r="L91" s="361"/>
      <c r="M91" s="179"/>
      <c r="N91" s="179"/>
      <c r="O91" s="179"/>
      <c r="P91" s="179"/>
      <c r="Q91" s="179"/>
      <c r="R91" s="179"/>
      <c r="S91" s="179"/>
      <c r="T91" s="154"/>
      <c r="U91" s="183"/>
      <c r="V91" s="183"/>
      <c r="W91" s="184" t="s">
        <v>194</v>
      </c>
    </row>
    <row r="92" spans="1:23" s="12" customFormat="1" ht="31.5" customHeight="1">
      <c r="A92" s="43">
        <v>82</v>
      </c>
      <c r="B92" s="144" t="s">
        <v>512</v>
      </c>
      <c r="C92" s="156"/>
      <c r="D92" s="156"/>
      <c r="E92" s="156"/>
      <c r="F92" s="156"/>
      <c r="G92" s="254">
        <v>154491.1</v>
      </c>
      <c r="H92" s="157" t="s">
        <v>200</v>
      </c>
      <c r="I92" s="156"/>
      <c r="J92" s="327" t="s">
        <v>618</v>
      </c>
      <c r="K92" s="179"/>
      <c r="L92" s="361"/>
      <c r="M92" s="179"/>
      <c r="N92" s="179"/>
      <c r="O92" s="179"/>
      <c r="P92" s="179"/>
      <c r="Q92" s="179"/>
      <c r="R92" s="179"/>
      <c r="S92" s="179"/>
      <c r="T92" s="154"/>
      <c r="U92" s="183"/>
      <c r="V92" s="183"/>
      <c r="W92" s="184" t="s">
        <v>194</v>
      </c>
    </row>
    <row r="93" spans="1:23" s="12" customFormat="1" ht="31.5" customHeight="1">
      <c r="A93" s="43">
        <v>83</v>
      </c>
      <c r="B93" s="146" t="s">
        <v>513</v>
      </c>
      <c r="C93" s="156"/>
      <c r="D93" s="156" t="s">
        <v>192</v>
      </c>
      <c r="E93" s="156" t="s">
        <v>192</v>
      </c>
      <c r="F93" s="156">
        <v>1905</v>
      </c>
      <c r="G93" s="254">
        <v>123244</v>
      </c>
      <c r="H93" s="157" t="s">
        <v>200</v>
      </c>
      <c r="I93" s="156"/>
      <c r="J93" s="327" t="s">
        <v>619</v>
      </c>
      <c r="K93" s="179" t="s">
        <v>677</v>
      </c>
      <c r="L93" s="361" t="s">
        <v>678</v>
      </c>
      <c r="M93" s="179" t="s">
        <v>679</v>
      </c>
      <c r="N93" s="179" t="s">
        <v>288</v>
      </c>
      <c r="O93" s="179" t="s">
        <v>288</v>
      </c>
      <c r="P93" s="179" t="s">
        <v>288</v>
      </c>
      <c r="Q93" s="179" t="s">
        <v>288</v>
      </c>
      <c r="R93" s="179" t="s">
        <v>297</v>
      </c>
      <c r="S93" s="179" t="s">
        <v>288</v>
      </c>
      <c r="T93" s="154">
        <v>68</v>
      </c>
      <c r="U93" s="183">
        <v>3</v>
      </c>
      <c r="V93" s="183" t="s">
        <v>192</v>
      </c>
      <c r="W93" s="184" t="s">
        <v>194</v>
      </c>
    </row>
    <row r="94" spans="1:23" s="12" customFormat="1" ht="31.5" customHeight="1">
      <c r="A94" s="43">
        <v>84</v>
      </c>
      <c r="B94" s="146" t="s">
        <v>514</v>
      </c>
      <c r="C94" s="156" t="s">
        <v>534</v>
      </c>
      <c r="D94" s="156" t="s">
        <v>192</v>
      </c>
      <c r="E94" s="156" t="s">
        <v>192</v>
      </c>
      <c r="F94" s="156">
        <v>1760</v>
      </c>
      <c r="G94" s="254">
        <v>601406.93</v>
      </c>
      <c r="H94" s="157" t="s">
        <v>200</v>
      </c>
      <c r="I94" s="156" t="s">
        <v>566</v>
      </c>
      <c r="J94" s="327" t="s">
        <v>620</v>
      </c>
      <c r="K94" s="179"/>
      <c r="L94" s="361"/>
      <c r="M94" s="179"/>
      <c r="N94" s="179" t="s">
        <v>299</v>
      </c>
      <c r="O94" s="179" t="s">
        <v>299</v>
      </c>
      <c r="P94" s="179" t="s">
        <v>299</v>
      </c>
      <c r="Q94" s="179" t="s">
        <v>299</v>
      </c>
      <c r="R94" s="179" t="s">
        <v>299</v>
      </c>
      <c r="S94" s="179" t="s">
        <v>299</v>
      </c>
      <c r="T94" s="154">
        <v>91</v>
      </c>
      <c r="U94" s="183">
        <v>3</v>
      </c>
      <c r="V94" s="183" t="s">
        <v>192</v>
      </c>
      <c r="W94" s="184" t="s">
        <v>194</v>
      </c>
    </row>
    <row r="95" spans="1:23" s="12" customFormat="1" ht="31.5" customHeight="1">
      <c r="A95" s="43">
        <v>85</v>
      </c>
      <c r="B95" s="146" t="s">
        <v>514</v>
      </c>
      <c r="C95" s="156" t="s">
        <v>534</v>
      </c>
      <c r="D95" s="156" t="s">
        <v>192</v>
      </c>
      <c r="E95" s="156" t="s">
        <v>192</v>
      </c>
      <c r="F95" s="156">
        <v>1750</v>
      </c>
      <c r="G95" s="254">
        <v>803633.61</v>
      </c>
      <c r="H95" s="157" t="s">
        <v>200</v>
      </c>
      <c r="I95" s="156" t="s">
        <v>566</v>
      </c>
      <c r="J95" s="327" t="s">
        <v>621</v>
      </c>
      <c r="K95" s="179"/>
      <c r="L95" s="361"/>
      <c r="M95" s="179"/>
      <c r="N95" s="179" t="s">
        <v>299</v>
      </c>
      <c r="O95" s="179" t="s">
        <v>299</v>
      </c>
      <c r="P95" s="179" t="s">
        <v>299</v>
      </c>
      <c r="Q95" s="179" t="s">
        <v>299</v>
      </c>
      <c r="R95" s="179" t="s">
        <v>299</v>
      </c>
      <c r="S95" s="179" t="s">
        <v>299</v>
      </c>
      <c r="T95" s="154">
        <v>139</v>
      </c>
      <c r="U95" s="183">
        <v>3</v>
      </c>
      <c r="V95" s="183" t="s">
        <v>192</v>
      </c>
      <c r="W95" s="184" t="s">
        <v>194</v>
      </c>
    </row>
    <row r="96" spans="1:23" s="12" customFormat="1" ht="31.5" customHeight="1">
      <c r="A96" s="43">
        <v>86</v>
      </c>
      <c r="B96" s="146" t="s">
        <v>514</v>
      </c>
      <c r="C96" s="156" t="s">
        <v>534</v>
      </c>
      <c r="D96" s="156" t="s">
        <v>192</v>
      </c>
      <c r="E96" s="156" t="s">
        <v>192</v>
      </c>
      <c r="F96" s="156">
        <v>1780</v>
      </c>
      <c r="G96" s="254">
        <v>588785.71</v>
      </c>
      <c r="H96" s="157" t="s">
        <v>200</v>
      </c>
      <c r="I96" s="156" t="s">
        <v>566</v>
      </c>
      <c r="J96" s="327" t="s">
        <v>622</v>
      </c>
      <c r="K96" s="179"/>
      <c r="L96" s="361"/>
      <c r="M96" s="179"/>
      <c r="N96" s="179" t="s">
        <v>299</v>
      </c>
      <c r="O96" s="179" t="s">
        <v>299</v>
      </c>
      <c r="P96" s="179" t="s">
        <v>299</v>
      </c>
      <c r="Q96" s="179" t="s">
        <v>299</v>
      </c>
      <c r="R96" s="179" t="s">
        <v>299</v>
      </c>
      <c r="S96" s="179" t="s">
        <v>299</v>
      </c>
      <c r="T96" s="154">
        <v>73.5</v>
      </c>
      <c r="U96" s="183">
        <v>3</v>
      </c>
      <c r="V96" s="183" t="s">
        <v>192</v>
      </c>
      <c r="W96" s="184" t="s">
        <v>194</v>
      </c>
    </row>
    <row r="97" spans="1:23" s="12" customFormat="1" ht="31.5" customHeight="1">
      <c r="A97" s="43">
        <v>87</v>
      </c>
      <c r="B97" s="146" t="s">
        <v>514</v>
      </c>
      <c r="C97" s="156" t="s">
        <v>534</v>
      </c>
      <c r="D97" s="156" t="s">
        <v>192</v>
      </c>
      <c r="E97" s="156" t="s">
        <v>192</v>
      </c>
      <c r="F97" s="156">
        <v>1760</v>
      </c>
      <c r="G97" s="254">
        <v>453719.23</v>
      </c>
      <c r="H97" s="157" t="s">
        <v>200</v>
      </c>
      <c r="I97" s="156" t="s">
        <v>566</v>
      </c>
      <c r="J97" s="327" t="s">
        <v>623</v>
      </c>
      <c r="K97" s="179"/>
      <c r="L97" s="361"/>
      <c r="M97" s="179"/>
      <c r="N97" s="179" t="s">
        <v>299</v>
      </c>
      <c r="O97" s="179" t="s">
        <v>299</v>
      </c>
      <c r="P97" s="179" t="s">
        <v>299</v>
      </c>
      <c r="Q97" s="179" t="s">
        <v>299</v>
      </c>
      <c r="R97" s="179" t="s">
        <v>299</v>
      </c>
      <c r="S97" s="179" t="s">
        <v>299</v>
      </c>
      <c r="T97" s="154">
        <v>57.3</v>
      </c>
      <c r="U97" s="183">
        <v>2</v>
      </c>
      <c r="V97" s="183" t="s">
        <v>192</v>
      </c>
      <c r="W97" s="184" t="s">
        <v>194</v>
      </c>
    </row>
    <row r="98" spans="1:23" s="12" customFormat="1" ht="31.5" customHeight="1">
      <c r="A98" s="43">
        <v>88</v>
      </c>
      <c r="B98" s="146" t="s">
        <v>514</v>
      </c>
      <c r="C98" s="156" t="s">
        <v>534</v>
      </c>
      <c r="D98" s="156" t="s">
        <v>192</v>
      </c>
      <c r="E98" s="156" t="s">
        <v>192</v>
      </c>
      <c r="F98" s="156">
        <v>1850</v>
      </c>
      <c r="G98" s="254">
        <v>790299.29</v>
      </c>
      <c r="H98" s="157" t="s">
        <v>200</v>
      </c>
      <c r="I98" s="156" t="s">
        <v>566</v>
      </c>
      <c r="J98" s="327" t="s">
        <v>624</v>
      </c>
      <c r="K98" s="179"/>
      <c r="L98" s="361"/>
      <c r="M98" s="179"/>
      <c r="N98" s="179" t="s">
        <v>299</v>
      </c>
      <c r="O98" s="179" t="s">
        <v>299</v>
      </c>
      <c r="P98" s="179" t="s">
        <v>299</v>
      </c>
      <c r="Q98" s="179" t="s">
        <v>299</v>
      </c>
      <c r="R98" s="179" t="s">
        <v>299</v>
      </c>
      <c r="S98" s="179" t="s">
        <v>299</v>
      </c>
      <c r="T98" s="154">
        <v>114.2</v>
      </c>
      <c r="U98" s="183">
        <v>3</v>
      </c>
      <c r="V98" s="183" t="s">
        <v>192</v>
      </c>
      <c r="W98" s="184" t="s">
        <v>194</v>
      </c>
    </row>
    <row r="99" spans="1:23" s="12" customFormat="1" ht="31.5" customHeight="1">
      <c r="A99" s="43">
        <v>89</v>
      </c>
      <c r="B99" s="146" t="s">
        <v>514</v>
      </c>
      <c r="C99" s="156" t="s">
        <v>534</v>
      </c>
      <c r="D99" s="156" t="s">
        <v>192</v>
      </c>
      <c r="E99" s="156" t="s">
        <v>192</v>
      </c>
      <c r="F99" s="156">
        <v>1850</v>
      </c>
      <c r="G99" s="254">
        <v>520708.3</v>
      </c>
      <c r="H99" s="157" t="s">
        <v>200</v>
      </c>
      <c r="I99" s="156" t="s">
        <v>566</v>
      </c>
      <c r="J99" s="327" t="s">
        <v>625</v>
      </c>
      <c r="K99" s="179"/>
      <c r="L99" s="361"/>
      <c r="M99" s="179"/>
      <c r="N99" s="179" t="s">
        <v>299</v>
      </c>
      <c r="O99" s="179" t="s">
        <v>299</v>
      </c>
      <c r="P99" s="179" t="s">
        <v>299</v>
      </c>
      <c r="Q99" s="179" t="s">
        <v>299</v>
      </c>
      <c r="R99" s="179" t="s">
        <v>299</v>
      </c>
      <c r="S99" s="179" t="s">
        <v>299</v>
      </c>
      <c r="T99" s="154">
        <v>120.8</v>
      </c>
      <c r="U99" s="183">
        <v>3</v>
      </c>
      <c r="V99" s="183" t="s">
        <v>192</v>
      </c>
      <c r="W99" s="184" t="s">
        <v>194</v>
      </c>
    </row>
    <row r="100" spans="1:23" s="12" customFormat="1" ht="31.5" customHeight="1">
      <c r="A100" s="43">
        <v>90</v>
      </c>
      <c r="B100" s="146" t="s">
        <v>515</v>
      </c>
      <c r="C100" s="156" t="s">
        <v>535</v>
      </c>
      <c r="D100" s="156" t="s">
        <v>192</v>
      </c>
      <c r="E100" s="156"/>
      <c r="F100" s="156">
        <v>2014</v>
      </c>
      <c r="G100" s="254">
        <v>100466.19</v>
      </c>
      <c r="H100" s="157" t="s">
        <v>200</v>
      </c>
      <c r="I100" s="156"/>
      <c r="J100" s="327" t="s">
        <v>626</v>
      </c>
      <c r="K100" s="179"/>
      <c r="L100" s="361"/>
      <c r="M100" s="179"/>
      <c r="N100" s="179"/>
      <c r="O100" s="179"/>
      <c r="P100" s="179"/>
      <c r="Q100" s="179"/>
      <c r="R100" s="179"/>
      <c r="S100" s="179"/>
      <c r="T100" s="154">
        <v>16.4</v>
      </c>
      <c r="U100" s="183"/>
      <c r="V100" s="183" t="s">
        <v>194</v>
      </c>
      <c r="W100" s="184" t="s">
        <v>194</v>
      </c>
    </row>
    <row r="101" spans="1:23" s="12" customFormat="1" ht="31.5" customHeight="1">
      <c r="A101" s="43">
        <v>91</v>
      </c>
      <c r="B101" s="146" t="s">
        <v>516</v>
      </c>
      <c r="C101" s="156"/>
      <c r="D101" s="156" t="s">
        <v>192</v>
      </c>
      <c r="E101" s="156"/>
      <c r="F101" s="156">
        <v>2014</v>
      </c>
      <c r="G101" s="254">
        <v>209241.23</v>
      </c>
      <c r="H101" s="157" t="s">
        <v>200</v>
      </c>
      <c r="I101" s="156"/>
      <c r="J101" s="327" t="s">
        <v>627</v>
      </c>
      <c r="K101" s="179"/>
      <c r="L101" s="361"/>
      <c r="M101" s="179"/>
      <c r="N101" s="179"/>
      <c r="O101" s="179"/>
      <c r="P101" s="179"/>
      <c r="Q101" s="179"/>
      <c r="R101" s="179"/>
      <c r="S101" s="179"/>
      <c r="T101" s="154">
        <v>48</v>
      </c>
      <c r="U101" s="183"/>
      <c r="V101" s="183" t="s">
        <v>194</v>
      </c>
      <c r="W101" s="184" t="s">
        <v>194</v>
      </c>
    </row>
    <row r="102" spans="1:23" s="12" customFormat="1" ht="31.5" customHeight="1">
      <c r="A102" s="43">
        <v>92</v>
      </c>
      <c r="B102" s="146" t="s">
        <v>517</v>
      </c>
      <c r="C102" s="158" t="s">
        <v>536</v>
      </c>
      <c r="D102" s="156" t="s">
        <v>192</v>
      </c>
      <c r="E102" s="156" t="s">
        <v>192</v>
      </c>
      <c r="F102" s="158">
        <v>1830</v>
      </c>
      <c r="G102" s="253">
        <v>4332000</v>
      </c>
      <c r="H102" s="152" t="s">
        <v>550</v>
      </c>
      <c r="I102" s="158" t="s">
        <v>567</v>
      </c>
      <c r="J102" s="328" t="s">
        <v>628</v>
      </c>
      <c r="K102" s="180" t="s">
        <v>680</v>
      </c>
      <c r="L102" s="363" t="s">
        <v>681</v>
      </c>
      <c r="M102" s="180" t="s">
        <v>682</v>
      </c>
      <c r="N102" s="180" t="s">
        <v>299</v>
      </c>
      <c r="O102" s="180" t="s">
        <v>299</v>
      </c>
      <c r="P102" s="180" t="s">
        <v>299</v>
      </c>
      <c r="Q102" s="180" t="s">
        <v>299</v>
      </c>
      <c r="R102" s="180" t="s">
        <v>297</v>
      </c>
      <c r="S102" s="180" t="s">
        <v>299</v>
      </c>
      <c r="T102" s="148">
        <v>772.3</v>
      </c>
      <c r="U102" s="184">
        <v>3</v>
      </c>
      <c r="V102" s="183" t="s">
        <v>194</v>
      </c>
      <c r="W102" s="184" t="s">
        <v>194</v>
      </c>
    </row>
    <row r="103" spans="1:23" s="12" customFormat="1" ht="31.5" customHeight="1">
      <c r="A103" s="43">
        <v>93</v>
      </c>
      <c r="B103" s="146" t="s">
        <v>487</v>
      </c>
      <c r="C103" s="158"/>
      <c r="D103" s="158"/>
      <c r="E103" s="158"/>
      <c r="F103" s="158">
        <v>2015</v>
      </c>
      <c r="G103" s="253">
        <v>3480</v>
      </c>
      <c r="H103" s="152" t="s">
        <v>200</v>
      </c>
      <c r="I103" s="158"/>
      <c r="J103" s="328" t="s">
        <v>605</v>
      </c>
      <c r="K103" s="180"/>
      <c r="L103" s="363"/>
      <c r="M103" s="180"/>
      <c r="N103" s="180"/>
      <c r="O103" s="180"/>
      <c r="P103" s="180"/>
      <c r="Q103" s="180"/>
      <c r="R103" s="180"/>
      <c r="S103" s="180"/>
      <c r="T103" s="148"/>
      <c r="U103" s="184"/>
      <c r="V103" s="184"/>
      <c r="W103" s="184" t="s">
        <v>194</v>
      </c>
    </row>
    <row r="104" spans="1:23" s="12" customFormat="1" ht="31.5" customHeight="1">
      <c r="A104" s="43">
        <v>94</v>
      </c>
      <c r="B104" s="146" t="s">
        <v>175</v>
      </c>
      <c r="C104" s="158" t="s">
        <v>537</v>
      </c>
      <c r="D104" s="158" t="s">
        <v>192</v>
      </c>
      <c r="E104" s="158" t="s">
        <v>192</v>
      </c>
      <c r="F104" s="158">
        <v>1905</v>
      </c>
      <c r="G104" s="253">
        <v>3410000</v>
      </c>
      <c r="H104" s="158" t="s">
        <v>550</v>
      </c>
      <c r="I104" s="158" t="s">
        <v>560</v>
      </c>
      <c r="J104" s="328" t="s">
        <v>629</v>
      </c>
      <c r="K104" s="180" t="s">
        <v>275</v>
      </c>
      <c r="L104" s="363" t="s">
        <v>683</v>
      </c>
      <c r="M104" s="180" t="s">
        <v>684</v>
      </c>
      <c r="N104" s="180" t="s">
        <v>299</v>
      </c>
      <c r="O104" s="180" t="s">
        <v>299</v>
      </c>
      <c r="P104" s="180" t="s">
        <v>299</v>
      </c>
      <c r="Q104" s="180" t="s">
        <v>299</v>
      </c>
      <c r="R104" s="180" t="s">
        <v>297</v>
      </c>
      <c r="S104" s="180" t="s">
        <v>299</v>
      </c>
      <c r="T104" s="148">
        <v>422.8</v>
      </c>
      <c r="U104" s="184">
        <v>2</v>
      </c>
      <c r="V104" s="184" t="s">
        <v>192</v>
      </c>
      <c r="W104" s="256" t="s">
        <v>194</v>
      </c>
    </row>
    <row r="105" spans="1:23" s="12" customFormat="1" ht="31.5" customHeight="1">
      <c r="A105" s="43">
        <v>95</v>
      </c>
      <c r="B105" s="147" t="s">
        <v>518</v>
      </c>
      <c r="C105" s="159" t="s">
        <v>538</v>
      </c>
      <c r="D105" s="158" t="s">
        <v>194</v>
      </c>
      <c r="E105" s="159" t="s">
        <v>194</v>
      </c>
      <c r="F105" s="159">
        <v>1978</v>
      </c>
      <c r="G105" s="257">
        <v>160577.38</v>
      </c>
      <c r="H105" s="158" t="s">
        <v>200</v>
      </c>
      <c r="I105" s="173" t="s">
        <v>568</v>
      </c>
      <c r="J105" s="240" t="s">
        <v>630</v>
      </c>
      <c r="K105" s="180" t="s">
        <v>416</v>
      </c>
      <c r="L105" s="363" t="s">
        <v>268</v>
      </c>
      <c r="M105" s="180" t="s">
        <v>685</v>
      </c>
      <c r="N105" s="180" t="s">
        <v>288</v>
      </c>
      <c r="O105" s="180" t="s">
        <v>289</v>
      </c>
      <c r="P105" s="180" t="s">
        <v>289</v>
      </c>
      <c r="Q105" s="180" t="s">
        <v>289</v>
      </c>
      <c r="R105" s="180" t="s">
        <v>297</v>
      </c>
      <c r="S105" s="180" t="s">
        <v>289</v>
      </c>
      <c r="T105" s="148">
        <v>482</v>
      </c>
      <c r="U105" s="184">
        <v>1</v>
      </c>
      <c r="V105" s="184" t="s">
        <v>194</v>
      </c>
      <c r="W105" s="256" t="s">
        <v>194</v>
      </c>
    </row>
    <row r="106" spans="1:23" s="12" customFormat="1" ht="31.5" customHeight="1">
      <c r="A106" s="43">
        <v>96</v>
      </c>
      <c r="B106" s="190" t="s">
        <v>519</v>
      </c>
      <c r="C106" s="159" t="s">
        <v>181</v>
      </c>
      <c r="D106" s="158" t="s">
        <v>192</v>
      </c>
      <c r="E106" s="159" t="s">
        <v>194</v>
      </c>
      <c r="F106" s="150">
        <v>1910</v>
      </c>
      <c r="G106" s="258">
        <v>130000</v>
      </c>
      <c r="H106" s="158" t="s">
        <v>550</v>
      </c>
      <c r="I106" s="160"/>
      <c r="J106" s="329" t="s">
        <v>631</v>
      </c>
      <c r="K106" s="259" t="s">
        <v>265</v>
      </c>
      <c r="L106" s="279" t="s">
        <v>268</v>
      </c>
      <c r="M106" s="284" t="s">
        <v>269</v>
      </c>
      <c r="N106" s="284" t="s">
        <v>289</v>
      </c>
      <c r="O106" s="284" t="s">
        <v>289</v>
      </c>
      <c r="P106" s="284" t="s">
        <v>289</v>
      </c>
      <c r="Q106" s="284" t="s">
        <v>289</v>
      </c>
      <c r="R106" s="284" t="s">
        <v>297</v>
      </c>
      <c r="S106" s="284" t="s">
        <v>289</v>
      </c>
      <c r="T106" s="368">
        <v>32</v>
      </c>
      <c r="U106" s="278">
        <v>1</v>
      </c>
      <c r="V106" s="184" t="s">
        <v>194</v>
      </c>
      <c r="W106" s="256" t="s">
        <v>194</v>
      </c>
    </row>
    <row r="107" spans="1:23" s="12" customFormat="1" ht="31.5" customHeight="1">
      <c r="A107" s="43">
        <v>97</v>
      </c>
      <c r="B107" s="145" t="s">
        <v>497</v>
      </c>
      <c r="C107" s="43" t="s">
        <v>521</v>
      </c>
      <c r="D107" s="158" t="s">
        <v>192</v>
      </c>
      <c r="E107" s="159" t="s">
        <v>194</v>
      </c>
      <c r="F107" s="43">
        <v>2017</v>
      </c>
      <c r="G107" s="261">
        <v>513000</v>
      </c>
      <c r="H107" s="153" t="s">
        <v>200</v>
      </c>
      <c r="I107" s="43" t="s">
        <v>560</v>
      </c>
      <c r="J107" s="330" t="s">
        <v>632</v>
      </c>
      <c r="K107" s="95" t="s">
        <v>265</v>
      </c>
      <c r="L107" s="269" t="s">
        <v>686</v>
      </c>
      <c r="M107" s="95" t="s">
        <v>273</v>
      </c>
      <c r="N107" s="95" t="s">
        <v>299</v>
      </c>
      <c r="O107" s="95" t="s">
        <v>299</v>
      </c>
      <c r="P107" s="95" t="s">
        <v>299</v>
      </c>
      <c r="Q107" s="95" t="s">
        <v>299</v>
      </c>
      <c r="R107" s="95" t="s">
        <v>297</v>
      </c>
      <c r="S107" s="95" t="s">
        <v>299</v>
      </c>
      <c r="T107" s="311">
        <v>126</v>
      </c>
      <c r="U107" s="256">
        <v>1</v>
      </c>
      <c r="V107" s="184" t="s">
        <v>194</v>
      </c>
      <c r="W107" s="256" t="s">
        <v>194</v>
      </c>
    </row>
    <row r="108" spans="1:23" s="12" customFormat="1" ht="31.5" customHeight="1">
      <c r="A108" s="43">
        <v>98</v>
      </c>
      <c r="B108" s="145" t="s">
        <v>897</v>
      </c>
      <c r="C108" s="43" t="s">
        <v>539</v>
      </c>
      <c r="D108" s="158" t="s">
        <v>192</v>
      </c>
      <c r="E108" s="159" t="s">
        <v>194</v>
      </c>
      <c r="F108" s="43">
        <v>2018</v>
      </c>
      <c r="G108" s="261">
        <v>265894</v>
      </c>
      <c r="H108" s="153" t="s">
        <v>200</v>
      </c>
      <c r="I108" s="43" t="s">
        <v>560</v>
      </c>
      <c r="J108" s="330" t="s">
        <v>633</v>
      </c>
      <c r="K108" s="95" t="s">
        <v>265</v>
      </c>
      <c r="L108" s="269" t="s">
        <v>274</v>
      </c>
      <c r="M108" s="95" t="s">
        <v>687</v>
      </c>
      <c r="N108" s="95" t="s">
        <v>299</v>
      </c>
      <c r="O108" s="95" t="s">
        <v>299</v>
      </c>
      <c r="P108" s="95" t="s">
        <v>299</v>
      </c>
      <c r="Q108" s="95" t="s">
        <v>299</v>
      </c>
      <c r="R108" s="95" t="s">
        <v>297</v>
      </c>
      <c r="S108" s="95" t="s">
        <v>299</v>
      </c>
      <c r="T108" s="311">
        <v>43.23</v>
      </c>
      <c r="U108" s="256">
        <v>1</v>
      </c>
      <c r="V108" s="184" t="s">
        <v>194</v>
      </c>
      <c r="W108" s="256" t="s">
        <v>194</v>
      </c>
    </row>
    <row r="109" spans="1:23" s="6" customFormat="1" ht="31.5" customHeight="1">
      <c r="A109" s="43">
        <v>99</v>
      </c>
      <c r="B109" s="228" t="s">
        <v>898</v>
      </c>
      <c r="C109" s="159" t="s">
        <v>540</v>
      </c>
      <c r="D109" s="159" t="s">
        <v>194</v>
      </c>
      <c r="E109" s="159" t="s">
        <v>194</v>
      </c>
      <c r="F109" s="159" t="s">
        <v>198</v>
      </c>
      <c r="G109" s="383">
        <v>49782.08</v>
      </c>
      <c r="H109" s="173" t="s">
        <v>200</v>
      </c>
      <c r="I109" s="43" t="s">
        <v>569</v>
      </c>
      <c r="J109" s="330" t="s">
        <v>634</v>
      </c>
      <c r="K109" s="95" t="s">
        <v>688</v>
      </c>
      <c r="L109" s="269" t="s">
        <v>689</v>
      </c>
      <c r="M109" s="95" t="s">
        <v>280</v>
      </c>
      <c r="N109" s="95" t="s">
        <v>291</v>
      </c>
      <c r="O109" s="95" t="s">
        <v>295</v>
      </c>
      <c r="P109" s="95" t="s">
        <v>295</v>
      </c>
      <c r="Q109" s="95" t="s">
        <v>295</v>
      </c>
      <c r="R109" s="95" t="s">
        <v>297</v>
      </c>
      <c r="S109" s="95" t="s">
        <v>295</v>
      </c>
      <c r="T109" s="311">
        <v>418</v>
      </c>
      <c r="U109" s="256">
        <v>2</v>
      </c>
      <c r="V109" s="107" t="s">
        <v>192</v>
      </c>
      <c r="W109" s="256" t="s">
        <v>194</v>
      </c>
    </row>
    <row r="110" spans="1:23" ht="31.5" customHeight="1">
      <c r="A110" s="386" t="s">
        <v>0</v>
      </c>
      <c r="B110" s="386" t="s">
        <v>0</v>
      </c>
      <c r="C110" s="386"/>
      <c r="D110" s="263"/>
      <c r="E110" s="264"/>
      <c r="F110" s="43"/>
      <c r="G110" s="358">
        <f>SUM(G11:G109)</f>
        <v>37399069.20000001</v>
      </c>
      <c r="H110" s="78"/>
      <c r="I110" s="78"/>
      <c r="J110" s="250"/>
      <c r="K110" s="78"/>
      <c r="L110" s="364"/>
      <c r="M110" s="78"/>
      <c r="N110" s="78"/>
      <c r="O110" s="78"/>
      <c r="P110" s="239"/>
      <c r="Q110" s="239"/>
      <c r="R110" s="239"/>
      <c r="S110" s="247"/>
      <c r="T110" s="247"/>
      <c r="U110" s="247"/>
      <c r="V110" s="265"/>
      <c r="W110" s="265"/>
    </row>
    <row r="111" spans="1:23" s="12" customFormat="1" ht="31.5" customHeight="1">
      <c r="A111" s="385" t="s">
        <v>1088</v>
      </c>
      <c r="B111" s="385"/>
      <c r="C111" s="385"/>
      <c r="D111" s="385"/>
      <c r="E111" s="385"/>
      <c r="F111" s="385"/>
      <c r="G111" s="385"/>
      <c r="H111" s="266"/>
      <c r="I111" s="349"/>
      <c r="J111" s="350"/>
      <c r="K111" s="339"/>
      <c r="L111" s="360"/>
      <c r="M111" s="339"/>
      <c r="N111" s="339"/>
      <c r="O111" s="339"/>
      <c r="P111" s="227"/>
      <c r="Q111" s="227"/>
      <c r="R111" s="227"/>
      <c r="S111" s="112"/>
      <c r="T111" s="112"/>
      <c r="U111" s="112"/>
      <c r="V111" s="73"/>
      <c r="W111" s="73"/>
    </row>
    <row r="112" spans="1:23" ht="31.5" customHeight="1">
      <c r="A112" s="43">
        <v>1</v>
      </c>
      <c r="B112" s="267" t="s">
        <v>174</v>
      </c>
      <c r="C112" s="43"/>
      <c r="D112" s="95" t="s">
        <v>192</v>
      </c>
      <c r="E112" s="95" t="s">
        <v>192</v>
      </c>
      <c r="F112" s="95" t="s">
        <v>196</v>
      </c>
      <c r="G112" s="261">
        <v>372000</v>
      </c>
      <c r="H112" s="43" t="s">
        <v>550</v>
      </c>
      <c r="I112" s="268"/>
      <c r="J112" s="330" t="s">
        <v>210</v>
      </c>
      <c r="K112" s="238" t="s">
        <v>265</v>
      </c>
      <c r="L112" s="365" t="s">
        <v>266</v>
      </c>
      <c r="M112" s="238" t="s">
        <v>267</v>
      </c>
      <c r="N112" s="95" t="s">
        <v>288</v>
      </c>
      <c r="O112" s="95" t="s">
        <v>288</v>
      </c>
      <c r="P112" s="95" t="s">
        <v>288</v>
      </c>
      <c r="Q112" s="95" t="s">
        <v>288</v>
      </c>
      <c r="R112" s="95" t="s">
        <v>297</v>
      </c>
      <c r="S112" s="95" t="s">
        <v>288</v>
      </c>
      <c r="T112" s="369">
        <v>98.8</v>
      </c>
      <c r="U112" s="238">
        <v>2</v>
      </c>
      <c r="V112" s="238" t="s">
        <v>192</v>
      </c>
      <c r="W112" s="238" t="s">
        <v>194</v>
      </c>
    </row>
    <row r="113" spans="1:23" s="6" customFormat="1" ht="31.5" customHeight="1">
      <c r="A113" s="43">
        <v>2</v>
      </c>
      <c r="B113" s="267" t="s">
        <v>174</v>
      </c>
      <c r="C113" s="43"/>
      <c r="D113" s="95" t="s">
        <v>192</v>
      </c>
      <c r="E113" s="95" t="s">
        <v>194</v>
      </c>
      <c r="F113" s="95" t="s">
        <v>196</v>
      </c>
      <c r="G113" s="261">
        <v>397000</v>
      </c>
      <c r="H113" s="43" t="s">
        <v>550</v>
      </c>
      <c r="I113" s="268"/>
      <c r="J113" s="330" t="s">
        <v>211</v>
      </c>
      <c r="K113" s="238" t="s">
        <v>265</v>
      </c>
      <c r="L113" s="365" t="s">
        <v>266</v>
      </c>
      <c r="M113" s="238" t="s">
        <v>267</v>
      </c>
      <c r="N113" s="95" t="s">
        <v>289</v>
      </c>
      <c r="O113" s="95" t="s">
        <v>289</v>
      </c>
      <c r="P113" s="95" t="s">
        <v>289</v>
      </c>
      <c r="Q113" s="95" t="s">
        <v>289</v>
      </c>
      <c r="R113" s="95" t="s">
        <v>297</v>
      </c>
      <c r="S113" s="95" t="s">
        <v>289</v>
      </c>
      <c r="T113" s="369">
        <v>105.55</v>
      </c>
      <c r="U113" s="238">
        <v>1</v>
      </c>
      <c r="V113" s="238" t="s">
        <v>192</v>
      </c>
      <c r="W113" s="238" t="s">
        <v>194</v>
      </c>
    </row>
    <row r="114" spans="1:23" s="6" customFormat="1" ht="31.5" customHeight="1">
      <c r="A114" s="43">
        <v>3</v>
      </c>
      <c r="B114" s="267" t="s">
        <v>174</v>
      </c>
      <c r="C114" s="43"/>
      <c r="D114" s="95" t="s">
        <v>192</v>
      </c>
      <c r="E114" s="95" t="s">
        <v>194</v>
      </c>
      <c r="F114" s="95" t="s">
        <v>196</v>
      </c>
      <c r="G114" s="261">
        <v>235000</v>
      </c>
      <c r="H114" s="43" t="s">
        <v>550</v>
      </c>
      <c r="I114" s="268"/>
      <c r="J114" s="331" t="s">
        <v>212</v>
      </c>
      <c r="K114" s="238" t="s">
        <v>265</v>
      </c>
      <c r="L114" s="365" t="s">
        <v>268</v>
      </c>
      <c r="M114" s="238" t="s">
        <v>269</v>
      </c>
      <c r="N114" s="95" t="s">
        <v>290</v>
      </c>
      <c r="O114" s="95" t="s">
        <v>288</v>
      </c>
      <c r="P114" s="95" t="s">
        <v>289</v>
      </c>
      <c r="Q114" s="95" t="s">
        <v>288</v>
      </c>
      <c r="R114" s="95" t="s">
        <v>297</v>
      </c>
      <c r="S114" s="95" t="s">
        <v>298</v>
      </c>
      <c r="T114" s="369">
        <v>62.6</v>
      </c>
      <c r="U114" s="238">
        <v>1</v>
      </c>
      <c r="V114" s="238" t="s">
        <v>194</v>
      </c>
      <c r="W114" s="238" t="s">
        <v>194</v>
      </c>
    </row>
    <row r="115" spans="1:23" s="6" customFormat="1" ht="31.5" customHeight="1">
      <c r="A115" s="43">
        <v>4</v>
      </c>
      <c r="B115" s="267" t="s">
        <v>174</v>
      </c>
      <c r="C115" s="43"/>
      <c r="D115" s="95" t="s">
        <v>192</v>
      </c>
      <c r="E115" s="270" t="s">
        <v>192</v>
      </c>
      <c r="F115" s="271">
        <v>1925</v>
      </c>
      <c r="G115" s="272">
        <v>764000</v>
      </c>
      <c r="H115" s="43" t="s">
        <v>550</v>
      </c>
      <c r="I115" s="273"/>
      <c r="J115" s="332" t="s">
        <v>213</v>
      </c>
      <c r="K115" s="274" t="s">
        <v>265</v>
      </c>
      <c r="L115" s="275" t="s">
        <v>268</v>
      </c>
      <c r="M115" s="284" t="s">
        <v>269</v>
      </c>
      <c r="N115" s="284" t="s">
        <v>289</v>
      </c>
      <c r="O115" s="284" t="s">
        <v>289</v>
      </c>
      <c r="P115" s="284" t="s">
        <v>289</v>
      </c>
      <c r="Q115" s="284" t="s">
        <v>288</v>
      </c>
      <c r="R115" s="284" t="s">
        <v>289</v>
      </c>
      <c r="S115" s="284" t="s">
        <v>289</v>
      </c>
      <c r="T115" s="368">
        <v>203.15</v>
      </c>
      <c r="U115" s="278">
        <v>2</v>
      </c>
      <c r="V115" s="278" t="s">
        <v>192</v>
      </c>
      <c r="W115" s="278" t="s">
        <v>194</v>
      </c>
    </row>
    <row r="116" spans="1:23" s="6" customFormat="1" ht="31.5" customHeight="1">
      <c r="A116" s="43">
        <v>5</v>
      </c>
      <c r="B116" s="276" t="s">
        <v>174</v>
      </c>
      <c r="C116" s="43"/>
      <c r="D116" s="95" t="s">
        <v>192</v>
      </c>
      <c r="E116" s="277" t="s">
        <v>194</v>
      </c>
      <c r="F116" s="260">
        <v>1876</v>
      </c>
      <c r="G116" s="261">
        <v>754000</v>
      </c>
      <c r="H116" s="43" t="s">
        <v>550</v>
      </c>
      <c r="I116" s="278"/>
      <c r="J116" s="329" t="s">
        <v>214</v>
      </c>
      <c r="K116" s="259" t="s">
        <v>265</v>
      </c>
      <c r="L116" s="279" t="s">
        <v>268</v>
      </c>
      <c r="M116" s="284" t="s">
        <v>269</v>
      </c>
      <c r="N116" s="284" t="s">
        <v>289</v>
      </c>
      <c r="O116" s="284" t="s">
        <v>289</v>
      </c>
      <c r="P116" s="284" t="s">
        <v>289</v>
      </c>
      <c r="Q116" s="284" t="s">
        <v>289</v>
      </c>
      <c r="R116" s="284" t="s">
        <v>289</v>
      </c>
      <c r="S116" s="284" t="s">
        <v>289</v>
      </c>
      <c r="T116" s="368">
        <v>200.6</v>
      </c>
      <c r="U116" s="278">
        <v>1</v>
      </c>
      <c r="V116" s="278" t="s">
        <v>194</v>
      </c>
      <c r="W116" s="278" t="s">
        <v>194</v>
      </c>
    </row>
    <row r="117" spans="1:23" s="6" customFormat="1" ht="31.5" customHeight="1">
      <c r="A117" s="43">
        <v>6</v>
      </c>
      <c r="B117" s="276" t="s">
        <v>174</v>
      </c>
      <c r="C117" s="43"/>
      <c r="D117" s="95" t="s">
        <v>192</v>
      </c>
      <c r="E117" s="277" t="s">
        <v>194</v>
      </c>
      <c r="F117" s="260">
        <v>1922</v>
      </c>
      <c r="G117" s="261">
        <v>505000</v>
      </c>
      <c r="H117" s="43" t="s">
        <v>550</v>
      </c>
      <c r="I117" s="278"/>
      <c r="J117" s="329" t="s">
        <v>215</v>
      </c>
      <c r="K117" s="259" t="s">
        <v>265</v>
      </c>
      <c r="L117" s="279" t="s">
        <v>268</v>
      </c>
      <c r="M117" s="284" t="s">
        <v>269</v>
      </c>
      <c r="N117" s="284" t="s">
        <v>289</v>
      </c>
      <c r="O117" s="284" t="s">
        <v>289</v>
      </c>
      <c r="P117" s="284" t="s">
        <v>289</v>
      </c>
      <c r="Q117" s="284" t="s">
        <v>288</v>
      </c>
      <c r="R117" s="284" t="s">
        <v>289</v>
      </c>
      <c r="S117" s="284" t="s">
        <v>289</v>
      </c>
      <c r="T117" s="368">
        <v>134.3</v>
      </c>
      <c r="U117" s="278">
        <v>2</v>
      </c>
      <c r="V117" s="278" t="s">
        <v>192</v>
      </c>
      <c r="W117" s="278" t="s">
        <v>194</v>
      </c>
    </row>
    <row r="118" spans="1:23" s="6" customFormat="1" ht="31.5" customHeight="1">
      <c r="A118" s="43">
        <v>7</v>
      </c>
      <c r="B118" s="276" t="s">
        <v>174</v>
      </c>
      <c r="C118" s="43"/>
      <c r="D118" s="95" t="s">
        <v>192</v>
      </c>
      <c r="E118" s="277" t="s">
        <v>194</v>
      </c>
      <c r="F118" s="260">
        <v>1922</v>
      </c>
      <c r="G118" s="261">
        <v>524000</v>
      </c>
      <c r="H118" s="43" t="s">
        <v>550</v>
      </c>
      <c r="I118" s="278"/>
      <c r="J118" s="329" t="s">
        <v>216</v>
      </c>
      <c r="K118" s="259" t="s">
        <v>265</v>
      </c>
      <c r="L118" s="279" t="s">
        <v>268</v>
      </c>
      <c r="M118" s="284" t="s">
        <v>269</v>
      </c>
      <c r="N118" s="284" t="s">
        <v>289</v>
      </c>
      <c r="O118" s="284" t="s">
        <v>289</v>
      </c>
      <c r="P118" s="284" t="s">
        <v>289</v>
      </c>
      <c r="Q118" s="284" t="s">
        <v>289</v>
      </c>
      <c r="R118" s="284" t="s">
        <v>289</v>
      </c>
      <c r="S118" s="284" t="s">
        <v>289</v>
      </c>
      <c r="T118" s="368">
        <v>139.3</v>
      </c>
      <c r="U118" s="278">
        <v>2</v>
      </c>
      <c r="V118" s="278" t="s">
        <v>192</v>
      </c>
      <c r="W118" s="278" t="s">
        <v>194</v>
      </c>
    </row>
    <row r="119" spans="1:23" s="6" customFormat="1" ht="31.5" customHeight="1">
      <c r="A119" s="43">
        <v>8</v>
      </c>
      <c r="B119" s="276" t="s">
        <v>174</v>
      </c>
      <c r="C119" s="43"/>
      <c r="D119" s="95" t="s">
        <v>192</v>
      </c>
      <c r="E119" s="277" t="s">
        <v>192</v>
      </c>
      <c r="F119" s="260">
        <v>1869</v>
      </c>
      <c r="G119" s="261">
        <v>520000</v>
      </c>
      <c r="H119" s="43" t="s">
        <v>550</v>
      </c>
      <c r="I119" s="278"/>
      <c r="J119" s="329" t="s">
        <v>217</v>
      </c>
      <c r="K119" s="259" t="s">
        <v>265</v>
      </c>
      <c r="L119" s="279" t="s">
        <v>268</v>
      </c>
      <c r="M119" s="284" t="s">
        <v>269</v>
      </c>
      <c r="N119" s="284" t="s">
        <v>289</v>
      </c>
      <c r="O119" s="284" t="s">
        <v>288</v>
      </c>
      <c r="P119" s="284" t="s">
        <v>288</v>
      </c>
      <c r="Q119" s="284" t="s">
        <v>289</v>
      </c>
      <c r="R119" s="284" t="s">
        <v>297</v>
      </c>
      <c r="S119" s="284" t="s">
        <v>289</v>
      </c>
      <c r="T119" s="368">
        <v>138.41</v>
      </c>
      <c r="U119" s="278">
        <v>2</v>
      </c>
      <c r="V119" s="278" t="s">
        <v>194</v>
      </c>
      <c r="W119" s="278" t="s">
        <v>194</v>
      </c>
    </row>
    <row r="120" spans="1:23" s="6" customFormat="1" ht="31.5" customHeight="1">
      <c r="A120" s="43">
        <v>9</v>
      </c>
      <c r="B120" s="276" t="s">
        <v>174</v>
      </c>
      <c r="C120" s="43"/>
      <c r="D120" s="95" t="s">
        <v>192</v>
      </c>
      <c r="E120" s="277" t="s">
        <v>192</v>
      </c>
      <c r="F120" s="260">
        <v>1889</v>
      </c>
      <c r="G120" s="261">
        <v>741000</v>
      </c>
      <c r="H120" s="43" t="s">
        <v>550</v>
      </c>
      <c r="I120" s="278"/>
      <c r="J120" s="329" t="s">
        <v>218</v>
      </c>
      <c r="K120" s="259" t="s">
        <v>265</v>
      </c>
      <c r="L120" s="279" t="s">
        <v>268</v>
      </c>
      <c r="M120" s="284" t="s">
        <v>269</v>
      </c>
      <c r="N120" s="284" t="s">
        <v>289</v>
      </c>
      <c r="O120" s="284" t="s">
        <v>289</v>
      </c>
      <c r="P120" s="284" t="s">
        <v>288</v>
      </c>
      <c r="Q120" s="284" t="s">
        <v>289</v>
      </c>
      <c r="R120" s="284" t="s">
        <v>289</v>
      </c>
      <c r="S120" s="284" t="s">
        <v>289</v>
      </c>
      <c r="T120" s="368">
        <v>197</v>
      </c>
      <c r="U120" s="278">
        <v>3</v>
      </c>
      <c r="V120" s="278" t="s">
        <v>192</v>
      </c>
      <c r="W120" s="278" t="s">
        <v>194</v>
      </c>
    </row>
    <row r="121" spans="1:23" s="6" customFormat="1" ht="31.5" customHeight="1">
      <c r="A121" s="43">
        <v>10</v>
      </c>
      <c r="B121" s="276" t="s">
        <v>174</v>
      </c>
      <c r="C121" s="43"/>
      <c r="D121" s="95" t="s">
        <v>192</v>
      </c>
      <c r="E121" s="277" t="s">
        <v>192</v>
      </c>
      <c r="F121" s="260">
        <v>1869</v>
      </c>
      <c r="G121" s="261">
        <v>790000</v>
      </c>
      <c r="H121" s="43" t="s">
        <v>550</v>
      </c>
      <c r="I121" s="278"/>
      <c r="J121" s="329" t="s">
        <v>219</v>
      </c>
      <c r="K121" s="259" t="s">
        <v>265</v>
      </c>
      <c r="L121" s="279" t="s">
        <v>268</v>
      </c>
      <c r="M121" s="284" t="s">
        <v>269</v>
      </c>
      <c r="N121" s="284" t="s">
        <v>288</v>
      </c>
      <c r="O121" s="284" t="s">
        <v>288</v>
      </c>
      <c r="P121" s="284" t="s">
        <v>288</v>
      </c>
      <c r="Q121" s="284" t="s">
        <v>288</v>
      </c>
      <c r="R121" s="284" t="s">
        <v>297</v>
      </c>
      <c r="S121" s="284" t="s">
        <v>288</v>
      </c>
      <c r="T121" s="368">
        <v>210.1</v>
      </c>
      <c r="U121" s="278">
        <v>2</v>
      </c>
      <c r="V121" s="278" t="s">
        <v>194</v>
      </c>
      <c r="W121" s="278" t="s">
        <v>194</v>
      </c>
    </row>
    <row r="122" spans="1:23" s="6" customFormat="1" ht="31.5" customHeight="1">
      <c r="A122" s="43">
        <v>11</v>
      </c>
      <c r="B122" s="276" t="s">
        <v>174</v>
      </c>
      <c r="C122" s="43"/>
      <c r="D122" s="95" t="s">
        <v>192</v>
      </c>
      <c r="E122" s="277" t="s">
        <v>192</v>
      </c>
      <c r="F122" s="260">
        <v>1869</v>
      </c>
      <c r="G122" s="261">
        <v>421000</v>
      </c>
      <c r="H122" s="43" t="s">
        <v>550</v>
      </c>
      <c r="I122" s="278"/>
      <c r="J122" s="329" t="s">
        <v>220</v>
      </c>
      <c r="K122" s="259" t="s">
        <v>265</v>
      </c>
      <c r="L122" s="279" t="s">
        <v>268</v>
      </c>
      <c r="M122" s="284" t="s">
        <v>269</v>
      </c>
      <c r="N122" s="284" t="s">
        <v>288</v>
      </c>
      <c r="O122" s="284" t="s">
        <v>296</v>
      </c>
      <c r="P122" s="284" t="s">
        <v>288</v>
      </c>
      <c r="Q122" s="284" t="s">
        <v>288</v>
      </c>
      <c r="R122" s="284" t="s">
        <v>297</v>
      </c>
      <c r="S122" s="284" t="s">
        <v>288</v>
      </c>
      <c r="T122" s="368">
        <v>111.92</v>
      </c>
      <c r="U122" s="278">
        <v>2</v>
      </c>
      <c r="V122" s="278" t="s">
        <v>194</v>
      </c>
      <c r="W122" s="278" t="s">
        <v>194</v>
      </c>
    </row>
    <row r="123" spans="1:23" s="6" customFormat="1" ht="31.5" customHeight="1">
      <c r="A123" s="43">
        <v>12</v>
      </c>
      <c r="B123" s="276" t="s">
        <v>174</v>
      </c>
      <c r="C123" s="43"/>
      <c r="D123" s="95" t="s">
        <v>192</v>
      </c>
      <c r="E123" s="277" t="s">
        <v>194</v>
      </c>
      <c r="F123" s="260">
        <v>1965</v>
      </c>
      <c r="G123" s="261">
        <v>1030000</v>
      </c>
      <c r="H123" s="43" t="s">
        <v>550</v>
      </c>
      <c r="I123" s="278"/>
      <c r="J123" s="329" t="s">
        <v>221</v>
      </c>
      <c r="K123" s="259" t="s">
        <v>265</v>
      </c>
      <c r="L123" s="279" t="s">
        <v>268</v>
      </c>
      <c r="M123" s="284" t="s">
        <v>270</v>
      </c>
      <c r="N123" s="284" t="s">
        <v>290</v>
      </c>
      <c r="O123" s="284" t="s">
        <v>288</v>
      </c>
      <c r="P123" s="284" t="s">
        <v>288</v>
      </c>
      <c r="Q123" s="284" t="s">
        <v>288</v>
      </c>
      <c r="R123" s="284" t="s">
        <v>297</v>
      </c>
      <c r="S123" s="284" t="s">
        <v>288</v>
      </c>
      <c r="T123" s="368">
        <v>273.85</v>
      </c>
      <c r="U123" s="278">
        <v>1</v>
      </c>
      <c r="V123" s="278" t="s">
        <v>194</v>
      </c>
      <c r="W123" s="278" t="s">
        <v>194</v>
      </c>
    </row>
    <row r="124" spans="1:23" s="6" customFormat="1" ht="31.5" customHeight="1">
      <c r="A124" s="43">
        <v>13</v>
      </c>
      <c r="B124" s="276" t="s">
        <v>174</v>
      </c>
      <c r="C124" s="43"/>
      <c r="D124" s="95" t="s">
        <v>192</v>
      </c>
      <c r="E124" s="277" t="s">
        <v>192</v>
      </c>
      <c r="F124" s="260">
        <v>1840</v>
      </c>
      <c r="G124" s="261">
        <v>359000</v>
      </c>
      <c r="H124" s="43" t="s">
        <v>550</v>
      </c>
      <c r="I124" s="278"/>
      <c r="J124" s="329" t="s">
        <v>222</v>
      </c>
      <c r="K124" s="259" t="s">
        <v>265</v>
      </c>
      <c r="L124" s="279" t="s">
        <v>268</v>
      </c>
      <c r="M124" s="284" t="s">
        <v>269</v>
      </c>
      <c r="N124" s="284" t="s">
        <v>288</v>
      </c>
      <c r="O124" s="284" t="s">
        <v>288</v>
      </c>
      <c r="P124" s="284" t="s">
        <v>289</v>
      </c>
      <c r="Q124" s="284" t="s">
        <v>288</v>
      </c>
      <c r="R124" s="284" t="s">
        <v>297</v>
      </c>
      <c r="S124" s="284" t="s">
        <v>288</v>
      </c>
      <c r="T124" s="368">
        <v>95.48</v>
      </c>
      <c r="U124" s="278">
        <v>2</v>
      </c>
      <c r="V124" s="278" t="s">
        <v>194</v>
      </c>
      <c r="W124" s="278" t="s">
        <v>194</v>
      </c>
    </row>
    <row r="125" spans="1:23" s="6" customFormat="1" ht="31.5" customHeight="1">
      <c r="A125" s="43">
        <v>14</v>
      </c>
      <c r="B125" s="276" t="s">
        <v>174</v>
      </c>
      <c r="C125" s="43"/>
      <c r="D125" s="95" t="s">
        <v>192</v>
      </c>
      <c r="E125" s="277" t="s">
        <v>192</v>
      </c>
      <c r="F125" s="260">
        <v>1850</v>
      </c>
      <c r="G125" s="261">
        <v>570000</v>
      </c>
      <c r="H125" s="43" t="s">
        <v>550</v>
      </c>
      <c r="I125" s="278"/>
      <c r="J125" s="329" t="s">
        <v>223</v>
      </c>
      <c r="K125" s="259" t="s">
        <v>265</v>
      </c>
      <c r="L125" s="279" t="s">
        <v>268</v>
      </c>
      <c r="M125" s="284" t="s">
        <v>269</v>
      </c>
      <c r="N125" s="284" t="s">
        <v>289</v>
      </c>
      <c r="O125" s="284" t="s">
        <v>289</v>
      </c>
      <c r="P125" s="284" t="s">
        <v>289</v>
      </c>
      <c r="Q125" s="284" t="s">
        <v>289</v>
      </c>
      <c r="R125" s="284" t="s">
        <v>297</v>
      </c>
      <c r="S125" s="284" t="s">
        <v>289</v>
      </c>
      <c r="T125" s="368">
        <v>151.66</v>
      </c>
      <c r="U125" s="278">
        <v>3</v>
      </c>
      <c r="V125" s="278" t="s">
        <v>192</v>
      </c>
      <c r="W125" s="278" t="s">
        <v>194</v>
      </c>
    </row>
    <row r="126" spans="1:23" s="6" customFormat="1" ht="31.5" customHeight="1">
      <c r="A126" s="43">
        <v>15</v>
      </c>
      <c r="B126" s="276" t="s">
        <v>174</v>
      </c>
      <c r="C126" s="43"/>
      <c r="D126" s="95" t="s">
        <v>192</v>
      </c>
      <c r="E126" s="277" t="s">
        <v>192</v>
      </c>
      <c r="F126" s="260">
        <v>1845</v>
      </c>
      <c r="G126" s="261">
        <v>279000</v>
      </c>
      <c r="H126" s="43" t="s">
        <v>550</v>
      </c>
      <c r="I126" s="278"/>
      <c r="J126" s="329" t="s">
        <v>224</v>
      </c>
      <c r="K126" s="259" t="s">
        <v>265</v>
      </c>
      <c r="L126" s="279" t="s">
        <v>268</v>
      </c>
      <c r="M126" s="284" t="s">
        <v>269</v>
      </c>
      <c r="N126" s="284" t="s">
        <v>289</v>
      </c>
      <c r="O126" s="284" t="s">
        <v>289</v>
      </c>
      <c r="P126" s="284" t="s">
        <v>289</v>
      </c>
      <c r="Q126" s="284" t="s">
        <v>289</v>
      </c>
      <c r="R126" s="284" t="s">
        <v>297</v>
      </c>
      <c r="S126" s="284" t="s">
        <v>289</v>
      </c>
      <c r="T126" s="368">
        <v>74.08</v>
      </c>
      <c r="U126" s="278">
        <v>2</v>
      </c>
      <c r="V126" s="278" t="s">
        <v>192</v>
      </c>
      <c r="W126" s="278" t="s">
        <v>194</v>
      </c>
    </row>
    <row r="127" spans="1:23" s="6" customFormat="1" ht="31.5" customHeight="1">
      <c r="A127" s="43">
        <v>16</v>
      </c>
      <c r="B127" s="276" t="s">
        <v>174</v>
      </c>
      <c r="C127" s="43"/>
      <c r="D127" s="95" t="s">
        <v>192</v>
      </c>
      <c r="E127" s="277" t="s">
        <v>192</v>
      </c>
      <c r="F127" s="260">
        <v>1865</v>
      </c>
      <c r="G127" s="280">
        <v>200000</v>
      </c>
      <c r="H127" s="43" t="s">
        <v>551</v>
      </c>
      <c r="I127" s="278"/>
      <c r="J127" s="329" t="s">
        <v>225</v>
      </c>
      <c r="K127" s="259" t="s">
        <v>265</v>
      </c>
      <c r="L127" s="279" t="s">
        <v>268</v>
      </c>
      <c r="M127" s="284" t="s">
        <v>269</v>
      </c>
      <c r="N127" s="284" t="s">
        <v>288</v>
      </c>
      <c r="O127" s="284" t="s">
        <v>288</v>
      </c>
      <c r="P127" s="284" t="s">
        <v>288</v>
      </c>
      <c r="Q127" s="284" t="s">
        <v>288</v>
      </c>
      <c r="R127" s="284" t="s">
        <v>297</v>
      </c>
      <c r="S127" s="284" t="s">
        <v>288</v>
      </c>
      <c r="T127" s="368"/>
      <c r="U127" s="278"/>
      <c r="V127" s="278"/>
      <c r="W127" s="278"/>
    </row>
    <row r="128" spans="1:23" s="6" customFormat="1" ht="31.5" customHeight="1">
      <c r="A128" s="43">
        <v>17</v>
      </c>
      <c r="B128" s="276" t="s">
        <v>174</v>
      </c>
      <c r="C128" s="43"/>
      <c r="D128" s="95" t="s">
        <v>192</v>
      </c>
      <c r="E128" s="277" t="s">
        <v>194</v>
      </c>
      <c r="F128" s="260">
        <v>1860</v>
      </c>
      <c r="G128" s="261">
        <v>1963000</v>
      </c>
      <c r="H128" s="43" t="s">
        <v>550</v>
      </c>
      <c r="I128" s="278"/>
      <c r="J128" s="329" t="s">
        <v>226</v>
      </c>
      <c r="K128" s="259" t="s">
        <v>265</v>
      </c>
      <c r="L128" s="279" t="s">
        <v>268</v>
      </c>
      <c r="M128" s="284" t="s">
        <v>269</v>
      </c>
      <c r="N128" s="284" t="s">
        <v>289</v>
      </c>
      <c r="O128" s="284" t="s">
        <v>289</v>
      </c>
      <c r="P128" s="284" t="s">
        <v>289</v>
      </c>
      <c r="Q128" s="284" t="s">
        <v>289</v>
      </c>
      <c r="R128" s="284" t="s">
        <v>289</v>
      </c>
      <c r="S128" s="284" t="s">
        <v>289</v>
      </c>
      <c r="T128" s="368">
        <v>522.13</v>
      </c>
      <c r="U128" s="278">
        <v>4</v>
      </c>
      <c r="V128" s="278" t="s">
        <v>192</v>
      </c>
      <c r="W128" s="278" t="s">
        <v>194</v>
      </c>
    </row>
    <row r="129" spans="1:23" s="6" customFormat="1" ht="31.5" customHeight="1">
      <c r="A129" s="43">
        <v>18</v>
      </c>
      <c r="B129" s="276" t="s">
        <v>174</v>
      </c>
      <c r="C129" s="43"/>
      <c r="D129" s="95" t="s">
        <v>192</v>
      </c>
      <c r="E129" s="277" t="s">
        <v>194</v>
      </c>
      <c r="F129" s="260">
        <v>2007</v>
      </c>
      <c r="G129" s="261">
        <v>1493000</v>
      </c>
      <c r="H129" s="43" t="s">
        <v>550</v>
      </c>
      <c r="I129" s="278"/>
      <c r="J129" s="329" t="s">
        <v>227</v>
      </c>
      <c r="K129" s="259" t="s">
        <v>265</v>
      </c>
      <c r="L129" s="279" t="s">
        <v>268</v>
      </c>
      <c r="M129" s="284" t="s">
        <v>270</v>
      </c>
      <c r="N129" s="284" t="s">
        <v>289</v>
      </c>
      <c r="O129" s="284" t="s">
        <v>289</v>
      </c>
      <c r="P129" s="284" t="s">
        <v>289</v>
      </c>
      <c r="Q129" s="284" t="s">
        <v>289</v>
      </c>
      <c r="R129" s="284" t="s">
        <v>297</v>
      </c>
      <c r="S129" s="284" t="s">
        <v>289</v>
      </c>
      <c r="T129" s="368">
        <v>397.1</v>
      </c>
      <c r="U129" s="278">
        <v>1</v>
      </c>
      <c r="V129" s="278" t="s">
        <v>194</v>
      </c>
      <c r="W129" s="278" t="s">
        <v>194</v>
      </c>
    </row>
    <row r="130" spans="1:23" s="6" customFormat="1" ht="31.5" customHeight="1">
      <c r="A130" s="43">
        <v>19</v>
      </c>
      <c r="B130" s="276" t="s">
        <v>174</v>
      </c>
      <c r="C130" s="43"/>
      <c r="D130" s="95" t="s">
        <v>192</v>
      </c>
      <c r="E130" s="277" t="s">
        <v>194</v>
      </c>
      <c r="F130" s="260"/>
      <c r="G130" s="261">
        <v>961000</v>
      </c>
      <c r="H130" s="43" t="s">
        <v>550</v>
      </c>
      <c r="I130" s="278"/>
      <c r="J130" s="329" t="s">
        <v>228</v>
      </c>
      <c r="K130" s="259" t="s">
        <v>265</v>
      </c>
      <c r="L130" s="279" t="s">
        <v>268</v>
      </c>
      <c r="M130" s="284" t="s">
        <v>269</v>
      </c>
      <c r="N130" s="284" t="s">
        <v>288</v>
      </c>
      <c r="O130" s="284" t="s">
        <v>289</v>
      </c>
      <c r="P130" s="284" t="s">
        <v>289</v>
      </c>
      <c r="Q130" s="284" t="s">
        <v>289</v>
      </c>
      <c r="R130" s="284" t="s">
        <v>297</v>
      </c>
      <c r="S130" s="284" t="s">
        <v>289</v>
      </c>
      <c r="T130" s="368">
        <v>255.63</v>
      </c>
      <c r="U130" s="278"/>
      <c r="V130" s="278"/>
      <c r="W130" s="278"/>
    </row>
    <row r="131" spans="1:23" s="6" customFormat="1" ht="31.5" customHeight="1">
      <c r="A131" s="43">
        <v>20</v>
      </c>
      <c r="B131" s="276" t="s">
        <v>174</v>
      </c>
      <c r="C131" s="43"/>
      <c r="D131" s="95" t="s">
        <v>192</v>
      </c>
      <c r="E131" s="277" t="s">
        <v>194</v>
      </c>
      <c r="F131" s="260"/>
      <c r="G131" s="280">
        <v>70000</v>
      </c>
      <c r="H131" s="43" t="s">
        <v>551</v>
      </c>
      <c r="I131" s="278"/>
      <c r="J131" s="329" t="s">
        <v>229</v>
      </c>
      <c r="K131" s="259" t="s">
        <v>265</v>
      </c>
      <c r="L131" s="279" t="s">
        <v>268</v>
      </c>
      <c r="M131" s="284" t="s">
        <v>269</v>
      </c>
      <c r="N131" s="284" t="s">
        <v>288</v>
      </c>
      <c r="O131" s="284" t="s">
        <v>288</v>
      </c>
      <c r="P131" s="284" t="s">
        <v>288</v>
      </c>
      <c r="Q131" s="284" t="s">
        <v>288</v>
      </c>
      <c r="R131" s="284" t="s">
        <v>297</v>
      </c>
      <c r="S131" s="284" t="s">
        <v>288</v>
      </c>
      <c r="T131" s="368"/>
      <c r="U131" s="278"/>
      <c r="V131" s="278"/>
      <c r="W131" s="278"/>
    </row>
    <row r="132" spans="1:23" s="6" customFormat="1" ht="31.5" customHeight="1">
      <c r="A132" s="43">
        <v>21</v>
      </c>
      <c r="B132" s="276" t="s">
        <v>174</v>
      </c>
      <c r="C132" s="43"/>
      <c r="D132" s="95" t="s">
        <v>192</v>
      </c>
      <c r="E132" s="277" t="s">
        <v>192</v>
      </c>
      <c r="F132" s="260"/>
      <c r="G132" s="280">
        <v>30000</v>
      </c>
      <c r="H132" s="43" t="s">
        <v>551</v>
      </c>
      <c r="I132" s="278"/>
      <c r="J132" s="329" t="s">
        <v>230</v>
      </c>
      <c r="K132" s="259" t="s">
        <v>265</v>
      </c>
      <c r="L132" s="279" t="s">
        <v>268</v>
      </c>
      <c r="M132" s="284" t="s">
        <v>269</v>
      </c>
      <c r="N132" s="284" t="s">
        <v>289</v>
      </c>
      <c r="O132" s="284" t="s">
        <v>289</v>
      </c>
      <c r="P132" s="284" t="s">
        <v>289</v>
      </c>
      <c r="Q132" s="284" t="s">
        <v>289</v>
      </c>
      <c r="R132" s="284" t="s">
        <v>297</v>
      </c>
      <c r="S132" s="284" t="s">
        <v>289</v>
      </c>
      <c r="T132" s="368"/>
      <c r="U132" s="278"/>
      <c r="V132" s="278"/>
      <c r="W132" s="278"/>
    </row>
    <row r="133" spans="1:23" s="6" customFormat="1" ht="31.5" customHeight="1">
      <c r="A133" s="43">
        <v>22</v>
      </c>
      <c r="B133" s="276" t="s">
        <v>175</v>
      </c>
      <c r="C133" s="43"/>
      <c r="D133" s="95" t="s">
        <v>192</v>
      </c>
      <c r="E133" s="277" t="s">
        <v>192</v>
      </c>
      <c r="F133" s="260">
        <v>1930</v>
      </c>
      <c r="G133" s="280">
        <v>500000</v>
      </c>
      <c r="H133" s="43" t="s">
        <v>551</v>
      </c>
      <c r="I133" s="278"/>
      <c r="J133" s="329" t="s">
        <v>231</v>
      </c>
      <c r="K133" s="259" t="s">
        <v>265</v>
      </c>
      <c r="L133" s="279" t="s">
        <v>271</v>
      </c>
      <c r="M133" s="284" t="s">
        <v>269</v>
      </c>
      <c r="N133" s="284" t="s">
        <v>289</v>
      </c>
      <c r="O133" s="284" t="s">
        <v>289</v>
      </c>
      <c r="P133" s="284" t="s">
        <v>289</v>
      </c>
      <c r="Q133" s="284" t="s">
        <v>289</v>
      </c>
      <c r="R133" s="284" t="s">
        <v>297</v>
      </c>
      <c r="S133" s="284" t="s">
        <v>289</v>
      </c>
      <c r="T133" s="368"/>
      <c r="U133" s="278"/>
      <c r="V133" s="278"/>
      <c r="W133" s="278"/>
    </row>
    <row r="134" spans="1:23" s="6" customFormat="1" ht="31.5" customHeight="1">
      <c r="A134" s="43">
        <v>23</v>
      </c>
      <c r="B134" s="276" t="s">
        <v>176</v>
      </c>
      <c r="C134" s="43"/>
      <c r="D134" s="95" t="s">
        <v>192</v>
      </c>
      <c r="E134" s="277" t="s">
        <v>192</v>
      </c>
      <c r="F134" s="260">
        <v>1891</v>
      </c>
      <c r="G134" s="261">
        <v>854000</v>
      </c>
      <c r="H134" s="43" t="s">
        <v>550</v>
      </c>
      <c r="I134" s="278"/>
      <c r="J134" s="329" t="s">
        <v>232</v>
      </c>
      <c r="K134" s="259" t="s">
        <v>265</v>
      </c>
      <c r="L134" s="279" t="s">
        <v>268</v>
      </c>
      <c r="M134" s="284" t="s">
        <v>269</v>
      </c>
      <c r="N134" s="284" t="s">
        <v>288</v>
      </c>
      <c r="O134" s="284" t="s">
        <v>289</v>
      </c>
      <c r="P134" s="284" t="s">
        <v>288</v>
      </c>
      <c r="Q134" s="284" t="s">
        <v>288</v>
      </c>
      <c r="R134" s="284" t="s">
        <v>297</v>
      </c>
      <c r="S134" s="284" t="s">
        <v>288</v>
      </c>
      <c r="T134" s="368">
        <v>351</v>
      </c>
      <c r="U134" s="278">
        <v>1</v>
      </c>
      <c r="V134" s="278" t="s">
        <v>194</v>
      </c>
      <c r="W134" s="278" t="s">
        <v>194</v>
      </c>
    </row>
    <row r="135" spans="1:23" s="6" customFormat="1" ht="31.5" customHeight="1">
      <c r="A135" s="43">
        <v>24</v>
      </c>
      <c r="B135" s="276" t="s">
        <v>177</v>
      </c>
      <c r="C135" s="43"/>
      <c r="D135" s="95" t="s">
        <v>192</v>
      </c>
      <c r="E135" s="277" t="s">
        <v>192</v>
      </c>
      <c r="F135" s="260">
        <v>1960</v>
      </c>
      <c r="G135" s="280">
        <v>50000</v>
      </c>
      <c r="H135" s="43" t="s">
        <v>551</v>
      </c>
      <c r="I135" s="278"/>
      <c r="J135" s="329" t="s">
        <v>233</v>
      </c>
      <c r="K135" s="259" t="s">
        <v>265</v>
      </c>
      <c r="L135" s="279" t="s">
        <v>268</v>
      </c>
      <c r="M135" s="284" t="s">
        <v>270</v>
      </c>
      <c r="N135" s="284" t="s">
        <v>288</v>
      </c>
      <c r="O135" s="284" t="s">
        <v>289</v>
      </c>
      <c r="P135" s="284" t="s">
        <v>288</v>
      </c>
      <c r="Q135" s="284" t="s">
        <v>288</v>
      </c>
      <c r="R135" s="284" t="s">
        <v>297</v>
      </c>
      <c r="S135" s="284" t="s">
        <v>288</v>
      </c>
      <c r="T135" s="368"/>
      <c r="U135" s="278"/>
      <c r="V135" s="278"/>
      <c r="W135" s="278"/>
    </row>
    <row r="136" spans="1:23" s="6" customFormat="1" ht="31.5" customHeight="1">
      <c r="A136" s="43">
        <v>25</v>
      </c>
      <c r="B136" s="276" t="s">
        <v>175</v>
      </c>
      <c r="C136" s="43"/>
      <c r="D136" s="95" t="s">
        <v>192</v>
      </c>
      <c r="E136" s="277" t="s">
        <v>194</v>
      </c>
      <c r="F136" s="260"/>
      <c r="G136" s="280">
        <v>55000</v>
      </c>
      <c r="H136" s="43" t="s">
        <v>551</v>
      </c>
      <c r="I136" s="278"/>
      <c r="J136" s="329" t="s">
        <v>234</v>
      </c>
      <c r="K136" s="259" t="s">
        <v>265</v>
      </c>
      <c r="L136" s="279" t="s">
        <v>268</v>
      </c>
      <c r="M136" s="284" t="s">
        <v>269</v>
      </c>
      <c r="N136" s="284" t="s">
        <v>289</v>
      </c>
      <c r="O136" s="284" t="s">
        <v>289</v>
      </c>
      <c r="P136" s="284" t="s">
        <v>288</v>
      </c>
      <c r="Q136" s="284" t="s">
        <v>289</v>
      </c>
      <c r="R136" s="284" t="s">
        <v>297</v>
      </c>
      <c r="S136" s="284" t="s">
        <v>288</v>
      </c>
      <c r="T136" s="368"/>
      <c r="U136" s="278"/>
      <c r="V136" s="278"/>
      <c r="W136" s="278"/>
    </row>
    <row r="137" spans="1:23" s="6" customFormat="1" ht="31.5" customHeight="1">
      <c r="A137" s="43">
        <v>26</v>
      </c>
      <c r="B137" s="276" t="s">
        <v>178</v>
      </c>
      <c r="C137" s="43"/>
      <c r="D137" s="95" t="s">
        <v>192</v>
      </c>
      <c r="E137" s="277" t="s">
        <v>192</v>
      </c>
      <c r="F137" s="260">
        <v>1957</v>
      </c>
      <c r="G137" s="261">
        <v>3668000</v>
      </c>
      <c r="H137" s="43" t="s">
        <v>550</v>
      </c>
      <c r="I137" s="278"/>
      <c r="J137" s="329" t="s">
        <v>235</v>
      </c>
      <c r="K137" s="259" t="s">
        <v>265</v>
      </c>
      <c r="L137" s="279" t="s">
        <v>268</v>
      </c>
      <c r="M137" s="284" t="s">
        <v>269</v>
      </c>
      <c r="N137" s="284" t="s">
        <v>289</v>
      </c>
      <c r="O137" s="284" t="s">
        <v>289</v>
      </c>
      <c r="P137" s="284" t="s">
        <v>289</v>
      </c>
      <c r="Q137" s="284" t="s">
        <v>289</v>
      </c>
      <c r="R137" s="284" t="s">
        <v>297</v>
      </c>
      <c r="S137" s="284" t="s">
        <v>289</v>
      </c>
      <c r="T137" s="368">
        <v>1048.5</v>
      </c>
      <c r="U137" s="278">
        <v>3</v>
      </c>
      <c r="V137" s="278" t="s">
        <v>192</v>
      </c>
      <c r="W137" s="278" t="s">
        <v>194</v>
      </c>
    </row>
    <row r="138" spans="1:23" s="6" customFormat="1" ht="31.5" customHeight="1">
      <c r="A138" s="43">
        <v>27</v>
      </c>
      <c r="B138" s="276" t="s">
        <v>177</v>
      </c>
      <c r="C138" s="43"/>
      <c r="D138" s="95" t="s">
        <v>192</v>
      </c>
      <c r="E138" s="277" t="s">
        <v>194</v>
      </c>
      <c r="F138" s="260"/>
      <c r="G138" s="280">
        <v>150000</v>
      </c>
      <c r="H138" s="43" t="s">
        <v>551</v>
      </c>
      <c r="I138" s="278"/>
      <c r="J138" s="329" t="s">
        <v>236</v>
      </c>
      <c r="K138" s="259" t="s">
        <v>265</v>
      </c>
      <c r="L138" s="279" t="s">
        <v>268</v>
      </c>
      <c r="M138" s="284" t="s">
        <v>270</v>
      </c>
      <c r="N138" s="284" t="s">
        <v>288</v>
      </c>
      <c r="O138" s="284" t="s">
        <v>289</v>
      </c>
      <c r="P138" s="284" t="s">
        <v>289</v>
      </c>
      <c r="Q138" s="284" t="s">
        <v>289</v>
      </c>
      <c r="R138" s="284" t="s">
        <v>297</v>
      </c>
      <c r="S138" s="284" t="s">
        <v>289</v>
      </c>
      <c r="T138" s="368"/>
      <c r="U138" s="278"/>
      <c r="V138" s="278"/>
      <c r="W138" s="278"/>
    </row>
    <row r="139" spans="1:23" s="6" customFormat="1" ht="31.5" customHeight="1">
      <c r="A139" s="43">
        <v>28</v>
      </c>
      <c r="B139" s="276" t="s">
        <v>899</v>
      </c>
      <c r="C139" s="43"/>
      <c r="D139" s="95" t="s">
        <v>192</v>
      </c>
      <c r="E139" s="277" t="s">
        <v>194</v>
      </c>
      <c r="F139" s="260" t="s">
        <v>196</v>
      </c>
      <c r="G139" s="280">
        <v>100000</v>
      </c>
      <c r="H139" s="43" t="s">
        <v>551</v>
      </c>
      <c r="I139" s="278"/>
      <c r="J139" s="329" t="s">
        <v>237</v>
      </c>
      <c r="K139" s="259" t="s">
        <v>265</v>
      </c>
      <c r="L139" s="279" t="s">
        <v>268</v>
      </c>
      <c r="M139" s="284" t="s">
        <v>270</v>
      </c>
      <c r="N139" s="284"/>
      <c r="O139" s="284" t="s">
        <v>288</v>
      </c>
      <c r="P139" s="284"/>
      <c r="Q139" s="284" t="s">
        <v>288</v>
      </c>
      <c r="R139" s="284"/>
      <c r="S139" s="284"/>
      <c r="T139" s="368"/>
      <c r="U139" s="278"/>
      <c r="V139" s="278"/>
      <c r="W139" s="278"/>
    </row>
    <row r="140" spans="1:23" s="6" customFormat="1" ht="31.5" customHeight="1">
      <c r="A140" s="43">
        <v>29</v>
      </c>
      <c r="B140" s="276" t="s">
        <v>175</v>
      </c>
      <c r="C140" s="43"/>
      <c r="D140" s="95" t="s">
        <v>192</v>
      </c>
      <c r="E140" s="277" t="s">
        <v>192</v>
      </c>
      <c r="F140" s="260"/>
      <c r="G140" s="280">
        <v>40000</v>
      </c>
      <c r="H140" s="43" t="s">
        <v>551</v>
      </c>
      <c r="I140" s="278"/>
      <c r="J140" s="329" t="s">
        <v>238</v>
      </c>
      <c r="K140" s="259" t="s">
        <v>265</v>
      </c>
      <c r="L140" s="279" t="s">
        <v>268</v>
      </c>
      <c r="M140" s="284" t="s">
        <v>269</v>
      </c>
      <c r="N140" s="284" t="s">
        <v>288</v>
      </c>
      <c r="O140" s="284" t="s">
        <v>288</v>
      </c>
      <c r="P140" s="284" t="s">
        <v>288</v>
      </c>
      <c r="Q140" s="284" t="s">
        <v>288</v>
      </c>
      <c r="R140" s="284" t="s">
        <v>297</v>
      </c>
      <c r="S140" s="284" t="s">
        <v>288</v>
      </c>
      <c r="T140" s="368"/>
      <c r="U140" s="278"/>
      <c r="V140" s="278"/>
      <c r="W140" s="278"/>
    </row>
    <row r="141" spans="1:23" s="6" customFormat="1" ht="31.5" customHeight="1">
      <c r="A141" s="43">
        <v>30</v>
      </c>
      <c r="B141" s="276" t="s">
        <v>179</v>
      </c>
      <c r="C141" s="43"/>
      <c r="D141" s="95" t="s">
        <v>192</v>
      </c>
      <c r="E141" s="277" t="s">
        <v>194</v>
      </c>
      <c r="F141" s="260"/>
      <c r="G141" s="280">
        <v>20000</v>
      </c>
      <c r="H141" s="43" t="s">
        <v>551</v>
      </c>
      <c r="I141" s="278"/>
      <c r="J141" s="329" t="s">
        <v>239</v>
      </c>
      <c r="K141" s="259" t="s">
        <v>265</v>
      </c>
      <c r="L141" s="279" t="s">
        <v>268</v>
      </c>
      <c r="M141" s="284" t="s">
        <v>269</v>
      </c>
      <c r="N141" s="284" t="s">
        <v>288</v>
      </c>
      <c r="O141" s="284" t="s">
        <v>288</v>
      </c>
      <c r="P141" s="284" t="s">
        <v>288</v>
      </c>
      <c r="Q141" s="284" t="s">
        <v>288</v>
      </c>
      <c r="R141" s="284" t="s">
        <v>297</v>
      </c>
      <c r="S141" s="284" t="s">
        <v>288</v>
      </c>
      <c r="T141" s="368"/>
      <c r="U141" s="278"/>
      <c r="V141" s="278"/>
      <c r="W141" s="278"/>
    </row>
    <row r="142" spans="1:23" s="6" customFormat="1" ht="31.5" customHeight="1">
      <c r="A142" s="43">
        <v>31</v>
      </c>
      <c r="B142" s="276" t="s">
        <v>176</v>
      </c>
      <c r="C142" s="43"/>
      <c r="D142" s="95" t="s">
        <v>192</v>
      </c>
      <c r="E142" s="277" t="s">
        <v>194</v>
      </c>
      <c r="F142" s="260">
        <v>1930</v>
      </c>
      <c r="G142" s="280">
        <v>60000</v>
      </c>
      <c r="H142" s="43" t="s">
        <v>551</v>
      </c>
      <c r="I142" s="278"/>
      <c r="J142" s="329" t="s">
        <v>240</v>
      </c>
      <c r="K142" s="259" t="s">
        <v>265</v>
      </c>
      <c r="L142" s="279" t="s">
        <v>268</v>
      </c>
      <c r="M142" s="284" t="s">
        <v>270</v>
      </c>
      <c r="N142" s="284" t="s">
        <v>289</v>
      </c>
      <c r="O142" s="284" t="s">
        <v>289</v>
      </c>
      <c r="P142" s="284" t="s">
        <v>289</v>
      </c>
      <c r="Q142" s="284" t="s">
        <v>289</v>
      </c>
      <c r="R142" s="284" t="s">
        <v>297</v>
      </c>
      <c r="S142" s="284" t="s">
        <v>289</v>
      </c>
      <c r="T142" s="368"/>
      <c r="U142" s="278"/>
      <c r="V142" s="278"/>
      <c r="W142" s="278"/>
    </row>
    <row r="143" spans="1:23" s="6" customFormat="1" ht="31.5" customHeight="1">
      <c r="A143" s="43">
        <v>32</v>
      </c>
      <c r="B143" s="276" t="s">
        <v>180</v>
      </c>
      <c r="C143" s="43"/>
      <c r="D143" s="95" t="s">
        <v>192</v>
      </c>
      <c r="E143" s="277" t="s">
        <v>194</v>
      </c>
      <c r="F143" s="260">
        <v>1976</v>
      </c>
      <c r="G143" s="261">
        <v>1943000</v>
      </c>
      <c r="H143" s="43" t="s">
        <v>550</v>
      </c>
      <c r="I143" s="278"/>
      <c r="J143" s="329" t="s">
        <v>240</v>
      </c>
      <c r="K143" s="259" t="s">
        <v>265</v>
      </c>
      <c r="L143" s="279" t="s">
        <v>271</v>
      </c>
      <c r="M143" s="284" t="s">
        <v>272</v>
      </c>
      <c r="N143" s="284" t="s">
        <v>288</v>
      </c>
      <c r="O143" s="284" t="s">
        <v>289</v>
      </c>
      <c r="P143" s="284" t="s">
        <v>289</v>
      </c>
      <c r="Q143" s="284" t="s">
        <v>289</v>
      </c>
      <c r="R143" s="284" t="s">
        <v>297</v>
      </c>
      <c r="S143" s="284" t="s">
        <v>289</v>
      </c>
      <c r="T143" s="368">
        <v>535.84</v>
      </c>
      <c r="U143" s="278">
        <v>2</v>
      </c>
      <c r="V143" s="278" t="s">
        <v>192</v>
      </c>
      <c r="W143" s="278" t="s">
        <v>194</v>
      </c>
    </row>
    <row r="144" spans="1:23" s="6" customFormat="1" ht="31.5" customHeight="1">
      <c r="A144" s="43">
        <v>33</v>
      </c>
      <c r="B144" s="281" t="s">
        <v>174</v>
      </c>
      <c r="C144" s="43"/>
      <c r="D144" s="95" t="s">
        <v>192</v>
      </c>
      <c r="E144" s="277" t="s">
        <v>194</v>
      </c>
      <c r="F144" s="259">
        <v>1972</v>
      </c>
      <c r="G144" s="261">
        <v>415000</v>
      </c>
      <c r="H144" s="43" t="s">
        <v>550</v>
      </c>
      <c r="I144" s="278"/>
      <c r="J144" s="329" t="s">
        <v>241</v>
      </c>
      <c r="K144" s="259" t="s">
        <v>265</v>
      </c>
      <c r="L144" s="279" t="s">
        <v>268</v>
      </c>
      <c r="M144" s="284" t="s">
        <v>270</v>
      </c>
      <c r="N144" s="284" t="s">
        <v>288</v>
      </c>
      <c r="O144" s="284" t="s">
        <v>289</v>
      </c>
      <c r="P144" s="284" t="s">
        <v>289</v>
      </c>
      <c r="Q144" s="284" t="s">
        <v>289</v>
      </c>
      <c r="R144" s="284" t="s">
        <v>297</v>
      </c>
      <c r="S144" s="284" t="s">
        <v>289</v>
      </c>
      <c r="T144" s="368">
        <v>110.5</v>
      </c>
      <c r="U144" s="278">
        <v>1</v>
      </c>
      <c r="V144" s="278" t="s">
        <v>194</v>
      </c>
      <c r="W144" s="278" t="s">
        <v>194</v>
      </c>
    </row>
    <row r="145" spans="1:23" s="6" customFormat="1" ht="31.5" customHeight="1">
      <c r="A145" s="43">
        <v>34</v>
      </c>
      <c r="B145" s="281" t="s">
        <v>174</v>
      </c>
      <c r="C145" s="43"/>
      <c r="D145" s="95" t="s">
        <v>192</v>
      </c>
      <c r="E145" s="277" t="s">
        <v>192</v>
      </c>
      <c r="F145" s="259">
        <v>1935</v>
      </c>
      <c r="G145" s="280">
        <v>200000</v>
      </c>
      <c r="H145" s="43" t="s">
        <v>551</v>
      </c>
      <c r="I145" s="278"/>
      <c r="J145" s="329" t="s">
        <v>242</v>
      </c>
      <c r="K145" s="259" t="s">
        <v>265</v>
      </c>
      <c r="L145" s="279" t="s">
        <v>268</v>
      </c>
      <c r="M145" s="284" t="s">
        <v>269</v>
      </c>
      <c r="N145" s="284" t="s">
        <v>289</v>
      </c>
      <c r="O145" s="284" t="s">
        <v>289</v>
      </c>
      <c r="P145" s="284" t="s">
        <v>289</v>
      </c>
      <c r="Q145" s="284" t="s">
        <v>289</v>
      </c>
      <c r="R145" s="284" t="s">
        <v>297</v>
      </c>
      <c r="S145" s="284" t="s">
        <v>289</v>
      </c>
      <c r="T145" s="368"/>
      <c r="U145" s="278"/>
      <c r="V145" s="278"/>
      <c r="W145" s="278"/>
    </row>
    <row r="146" spans="1:23" s="6" customFormat="1" ht="31.5" customHeight="1">
      <c r="A146" s="43">
        <v>35</v>
      </c>
      <c r="B146" s="281" t="s">
        <v>174</v>
      </c>
      <c r="C146" s="43"/>
      <c r="D146" s="95" t="s">
        <v>192</v>
      </c>
      <c r="E146" s="277" t="s">
        <v>192</v>
      </c>
      <c r="F146" s="259">
        <v>1937</v>
      </c>
      <c r="G146" s="261">
        <v>502000</v>
      </c>
      <c r="H146" s="43" t="s">
        <v>550</v>
      </c>
      <c r="I146" s="278"/>
      <c r="J146" s="329" t="s">
        <v>243</v>
      </c>
      <c r="K146" s="259" t="s">
        <v>265</v>
      </c>
      <c r="L146" s="279" t="s">
        <v>268</v>
      </c>
      <c r="M146" s="284" t="s">
        <v>269</v>
      </c>
      <c r="N146" s="284" t="s">
        <v>289</v>
      </c>
      <c r="O146" s="284" t="s">
        <v>289</v>
      </c>
      <c r="P146" s="284" t="s">
        <v>289</v>
      </c>
      <c r="Q146" s="284" t="s">
        <v>289</v>
      </c>
      <c r="R146" s="284" t="s">
        <v>297</v>
      </c>
      <c r="S146" s="284" t="s">
        <v>289</v>
      </c>
      <c r="T146" s="368">
        <v>133.49</v>
      </c>
      <c r="U146" s="278">
        <v>2</v>
      </c>
      <c r="V146" s="278" t="s">
        <v>192</v>
      </c>
      <c r="W146" s="278" t="s">
        <v>194</v>
      </c>
    </row>
    <row r="147" spans="1:23" s="6" customFormat="1" ht="31.5" customHeight="1">
      <c r="A147" s="43">
        <v>36</v>
      </c>
      <c r="B147" s="281" t="s">
        <v>174</v>
      </c>
      <c r="C147" s="43"/>
      <c r="D147" s="95" t="s">
        <v>192</v>
      </c>
      <c r="E147" s="277" t="s">
        <v>194</v>
      </c>
      <c r="F147" s="259">
        <v>2011</v>
      </c>
      <c r="G147" s="261">
        <v>2018000</v>
      </c>
      <c r="H147" s="43" t="s">
        <v>550</v>
      </c>
      <c r="I147" s="278"/>
      <c r="J147" s="329" t="s">
        <v>244</v>
      </c>
      <c r="K147" s="259" t="s">
        <v>265</v>
      </c>
      <c r="L147" s="279" t="s">
        <v>271</v>
      </c>
      <c r="M147" s="284" t="s">
        <v>272</v>
      </c>
      <c r="N147" s="284" t="s">
        <v>289</v>
      </c>
      <c r="O147" s="284" t="s">
        <v>289</v>
      </c>
      <c r="P147" s="284" t="s">
        <v>289</v>
      </c>
      <c r="Q147" s="284" t="s">
        <v>289</v>
      </c>
      <c r="R147" s="284" t="s">
        <v>297</v>
      </c>
      <c r="S147" s="284" t="s">
        <v>289</v>
      </c>
      <c r="T147" s="368">
        <v>536.66</v>
      </c>
      <c r="U147" s="278">
        <v>1</v>
      </c>
      <c r="V147" s="278" t="s">
        <v>194</v>
      </c>
      <c r="W147" s="278" t="s">
        <v>194</v>
      </c>
    </row>
    <row r="148" spans="1:23" s="6" customFormat="1" ht="31.5" customHeight="1">
      <c r="A148" s="43">
        <v>37</v>
      </c>
      <c r="B148" s="282" t="s">
        <v>900</v>
      </c>
      <c r="C148" s="43"/>
      <c r="D148" s="95" t="s">
        <v>192</v>
      </c>
      <c r="E148" s="277" t="s">
        <v>194</v>
      </c>
      <c r="F148" s="259">
        <v>1984</v>
      </c>
      <c r="G148" s="280">
        <v>77485</v>
      </c>
      <c r="H148" s="43" t="s">
        <v>200</v>
      </c>
      <c r="I148" s="278"/>
      <c r="J148" s="329" t="s">
        <v>245</v>
      </c>
      <c r="K148" s="259" t="s">
        <v>265</v>
      </c>
      <c r="L148" s="279" t="s">
        <v>271</v>
      </c>
      <c r="M148" s="284" t="s">
        <v>272</v>
      </c>
      <c r="N148" s="284"/>
      <c r="O148" s="284"/>
      <c r="P148" s="284"/>
      <c r="Q148" s="284"/>
      <c r="R148" s="284"/>
      <c r="S148" s="284"/>
      <c r="T148" s="368"/>
      <c r="U148" s="278"/>
      <c r="V148" s="278"/>
      <c r="W148" s="278"/>
    </row>
    <row r="149" spans="1:23" s="6" customFormat="1" ht="31.5" customHeight="1">
      <c r="A149" s="43">
        <v>38</v>
      </c>
      <c r="B149" s="282" t="s">
        <v>175</v>
      </c>
      <c r="C149" s="43"/>
      <c r="D149" s="95" t="s">
        <v>192</v>
      </c>
      <c r="E149" s="277" t="s">
        <v>192</v>
      </c>
      <c r="F149" s="260" t="s">
        <v>197</v>
      </c>
      <c r="G149" s="280">
        <v>87000</v>
      </c>
      <c r="H149" s="43" t="s">
        <v>200</v>
      </c>
      <c r="I149" s="278"/>
      <c r="J149" s="329" t="s">
        <v>246</v>
      </c>
      <c r="K149" s="259" t="s">
        <v>265</v>
      </c>
      <c r="L149" s="283"/>
      <c r="M149" s="278" t="s">
        <v>273</v>
      </c>
      <c r="N149" s="278"/>
      <c r="O149" s="278"/>
      <c r="P149" s="278"/>
      <c r="Q149" s="278"/>
      <c r="R149" s="278" t="s">
        <v>297</v>
      </c>
      <c r="S149" s="278"/>
      <c r="T149" s="368"/>
      <c r="U149" s="278"/>
      <c r="V149" s="278"/>
      <c r="W149" s="278"/>
    </row>
    <row r="150" spans="1:23" s="6" customFormat="1" ht="31.5" customHeight="1">
      <c r="A150" s="43">
        <v>39</v>
      </c>
      <c r="B150" s="281" t="s">
        <v>901</v>
      </c>
      <c r="C150" s="43"/>
      <c r="D150" s="95" t="s">
        <v>192</v>
      </c>
      <c r="E150" s="277" t="s">
        <v>192</v>
      </c>
      <c r="F150" s="259" t="s">
        <v>196</v>
      </c>
      <c r="G150" s="280">
        <v>43512</v>
      </c>
      <c r="H150" s="43" t="s">
        <v>200</v>
      </c>
      <c r="I150" s="284" t="s">
        <v>201</v>
      </c>
      <c r="J150" s="333" t="s">
        <v>247</v>
      </c>
      <c r="K150" s="259"/>
      <c r="L150" s="283"/>
      <c r="M150" s="278"/>
      <c r="N150" s="278"/>
      <c r="O150" s="278"/>
      <c r="P150" s="278"/>
      <c r="Q150" s="278"/>
      <c r="R150" s="278"/>
      <c r="S150" s="278"/>
      <c r="T150" s="368"/>
      <c r="U150" s="278"/>
      <c r="V150" s="278"/>
      <c r="W150" s="278"/>
    </row>
    <row r="151" spans="1:23" s="6" customFormat="1" ht="31.5" customHeight="1">
      <c r="A151" s="43">
        <v>40</v>
      </c>
      <c r="B151" s="281" t="s">
        <v>901</v>
      </c>
      <c r="C151" s="43"/>
      <c r="D151" s="95" t="s">
        <v>192</v>
      </c>
      <c r="E151" s="277" t="s">
        <v>192</v>
      </c>
      <c r="F151" s="259" t="s">
        <v>196</v>
      </c>
      <c r="G151" s="285">
        <v>262000</v>
      </c>
      <c r="H151" s="43" t="s">
        <v>551</v>
      </c>
      <c r="I151" s="284"/>
      <c r="J151" s="333" t="s">
        <v>248</v>
      </c>
      <c r="K151" s="259"/>
      <c r="L151" s="283"/>
      <c r="M151" s="278"/>
      <c r="N151" s="278"/>
      <c r="O151" s="278"/>
      <c r="P151" s="278"/>
      <c r="Q151" s="278"/>
      <c r="R151" s="278"/>
      <c r="S151" s="278"/>
      <c r="T151" s="368">
        <v>93.86</v>
      </c>
      <c r="U151" s="278"/>
      <c r="V151" s="278"/>
      <c r="W151" s="278"/>
    </row>
    <row r="152" spans="1:23" s="6" customFormat="1" ht="31.5" customHeight="1">
      <c r="A152" s="43">
        <v>41</v>
      </c>
      <c r="B152" s="282" t="s">
        <v>902</v>
      </c>
      <c r="C152" s="43"/>
      <c r="D152" s="95" t="s">
        <v>192</v>
      </c>
      <c r="E152" s="277" t="s">
        <v>194</v>
      </c>
      <c r="F152" s="260" t="s">
        <v>196</v>
      </c>
      <c r="G152" s="285">
        <v>148000</v>
      </c>
      <c r="H152" s="43" t="s">
        <v>551</v>
      </c>
      <c r="I152" s="278" t="s">
        <v>201</v>
      </c>
      <c r="J152" s="333" t="s">
        <v>249</v>
      </c>
      <c r="K152" s="260"/>
      <c r="L152" s="283"/>
      <c r="M152" s="278"/>
      <c r="N152" s="278"/>
      <c r="O152" s="278"/>
      <c r="P152" s="278"/>
      <c r="Q152" s="278"/>
      <c r="R152" s="278"/>
      <c r="S152" s="278"/>
      <c r="T152" s="368">
        <v>53.2</v>
      </c>
      <c r="U152" s="278"/>
      <c r="V152" s="278"/>
      <c r="W152" s="278"/>
    </row>
    <row r="153" spans="1:23" s="6" customFormat="1" ht="31.5" customHeight="1">
      <c r="A153" s="43">
        <v>42</v>
      </c>
      <c r="B153" s="282" t="s">
        <v>903</v>
      </c>
      <c r="C153" s="43"/>
      <c r="D153" s="95" t="s">
        <v>192</v>
      </c>
      <c r="E153" s="277" t="s">
        <v>192</v>
      </c>
      <c r="F153" s="260">
        <v>1980</v>
      </c>
      <c r="G153" s="285">
        <v>60000</v>
      </c>
      <c r="H153" s="43" t="s">
        <v>551</v>
      </c>
      <c r="I153" s="278" t="s">
        <v>201</v>
      </c>
      <c r="J153" s="333" t="s">
        <v>250</v>
      </c>
      <c r="K153" s="260"/>
      <c r="L153" s="283"/>
      <c r="M153" s="278"/>
      <c r="N153" s="278"/>
      <c r="O153" s="278"/>
      <c r="P153" s="278"/>
      <c r="Q153" s="278"/>
      <c r="R153" s="278"/>
      <c r="S153" s="278"/>
      <c r="T153" s="368">
        <v>47.1</v>
      </c>
      <c r="U153" s="278"/>
      <c r="V153" s="278"/>
      <c r="W153" s="278"/>
    </row>
    <row r="154" spans="1:23" s="6" customFormat="1" ht="31.5" customHeight="1">
      <c r="A154" s="43">
        <v>43</v>
      </c>
      <c r="B154" s="282" t="s">
        <v>903</v>
      </c>
      <c r="C154" s="43"/>
      <c r="D154" s="95" t="s">
        <v>192</v>
      </c>
      <c r="E154" s="277" t="s">
        <v>194</v>
      </c>
      <c r="F154" s="260" t="s">
        <v>196</v>
      </c>
      <c r="G154" s="285">
        <v>70000</v>
      </c>
      <c r="H154" s="43" t="s">
        <v>551</v>
      </c>
      <c r="I154" s="278" t="s">
        <v>201</v>
      </c>
      <c r="J154" s="333" t="s">
        <v>251</v>
      </c>
      <c r="K154" s="260" t="s">
        <v>265</v>
      </c>
      <c r="L154" s="283" t="s">
        <v>274</v>
      </c>
      <c r="M154" s="278"/>
      <c r="N154" s="278"/>
      <c r="O154" s="278"/>
      <c r="P154" s="278"/>
      <c r="Q154" s="278"/>
      <c r="R154" s="278"/>
      <c r="S154" s="278"/>
      <c r="T154" s="368">
        <v>36.82</v>
      </c>
      <c r="U154" s="278"/>
      <c r="V154" s="278"/>
      <c r="W154" s="278"/>
    </row>
    <row r="155" spans="1:23" s="6" customFormat="1" ht="31.5" customHeight="1">
      <c r="A155" s="43">
        <v>44</v>
      </c>
      <c r="B155" s="286" t="s">
        <v>902</v>
      </c>
      <c r="C155" s="43"/>
      <c r="D155" s="95" t="s">
        <v>192</v>
      </c>
      <c r="E155" s="277" t="s">
        <v>192</v>
      </c>
      <c r="F155" s="287" t="s">
        <v>196</v>
      </c>
      <c r="G155" s="288">
        <v>20000</v>
      </c>
      <c r="H155" s="43" t="s">
        <v>551</v>
      </c>
      <c r="I155" s="245" t="s">
        <v>201</v>
      </c>
      <c r="J155" s="334" t="s">
        <v>252</v>
      </c>
      <c r="K155" s="289"/>
      <c r="L155" s="290"/>
      <c r="M155" s="245"/>
      <c r="N155" s="245"/>
      <c r="O155" s="245"/>
      <c r="P155" s="245"/>
      <c r="Q155" s="245"/>
      <c r="R155" s="245"/>
      <c r="S155" s="245"/>
      <c r="T155" s="189">
        <v>19</v>
      </c>
      <c r="U155" s="245"/>
      <c r="V155" s="245"/>
      <c r="W155" s="245"/>
    </row>
    <row r="156" spans="1:23" s="6" customFormat="1" ht="31.5" customHeight="1">
      <c r="A156" s="43">
        <v>45</v>
      </c>
      <c r="B156" s="291" t="s">
        <v>182</v>
      </c>
      <c r="C156" s="43"/>
      <c r="D156" s="95" t="s">
        <v>192</v>
      </c>
      <c r="E156" s="277" t="s">
        <v>192</v>
      </c>
      <c r="F156" s="292" t="s">
        <v>198</v>
      </c>
      <c r="G156" s="261">
        <v>7064000</v>
      </c>
      <c r="H156" s="43" t="s">
        <v>550</v>
      </c>
      <c r="I156" s="293" t="s">
        <v>202</v>
      </c>
      <c r="J156" s="334" t="s">
        <v>253</v>
      </c>
      <c r="K156" s="287" t="s">
        <v>275</v>
      </c>
      <c r="L156" s="294" t="s">
        <v>276</v>
      </c>
      <c r="M156" s="238" t="s">
        <v>277</v>
      </c>
      <c r="N156" s="238" t="s">
        <v>291</v>
      </c>
      <c r="O156" s="238" t="s">
        <v>295</v>
      </c>
      <c r="P156" s="238" t="s">
        <v>295</v>
      </c>
      <c r="Q156" s="238" t="s">
        <v>295</v>
      </c>
      <c r="R156" s="238" t="s">
        <v>295</v>
      </c>
      <c r="S156" s="238" t="s">
        <v>295</v>
      </c>
      <c r="T156" s="369">
        <v>2500</v>
      </c>
      <c r="U156" s="238">
        <v>3</v>
      </c>
      <c r="V156" s="238"/>
      <c r="W156" s="238"/>
    </row>
    <row r="157" spans="1:23" s="6" customFormat="1" ht="31.5" customHeight="1">
      <c r="A157" s="43">
        <v>46</v>
      </c>
      <c r="B157" s="291" t="s">
        <v>182</v>
      </c>
      <c r="C157" s="43"/>
      <c r="D157" s="95" t="s">
        <v>192</v>
      </c>
      <c r="E157" s="277" t="s">
        <v>194</v>
      </c>
      <c r="F157" s="295">
        <v>1960</v>
      </c>
      <c r="G157" s="261">
        <v>6923000</v>
      </c>
      <c r="H157" s="43" t="s">
        <v>550</v>
      </c>
      <c r="I157" s="238" t="s">
        <v>203</v>
      </c>
      <c r="J157" s="334" t="s">
        <v>254</v>
      </c>
      <c r="K157" s="287" t="s">
        <v>275</v>
      </c>
      <c r="L157" s="294" t="s">
        <v>276</v>
      </c>
      <c r="M157" s="238" t="s">
        <v>278</v>
      </c>
      <c r="N157" s="238" t="s">
        <v>291</v>
      </c>
      <c r="O157" s="238" t="s">
        <v>295</v>
      </c>
      <c r="P157" s="238" t="s">
        <v>295</v>
      </c>
      <c r="Q157" s="238" t="s">
        <v>295</v>
      </c>
      <c r="R157" s="238" t="s">
        <v>295</v>
      </c>
      <c r="S157" s="238" t="s">
        <v>295</v>
      </c>
      <c r="T157" s="369">
        <v>2450</v>
      </c>
      <c r="U157" s="238">
        <v>3</v>
      </c>
      <c r="V157" s="238" t="s">
        <v>192</v>
      </c>
      <c r="W157" s="238" t="s">
        <v>194</v>
      </c>
    </row>
    <row r="158" spans="1:23" s="6" customFormat="1" ht="31.5" customHeight="1">
      <c r="A158" s="43">
        <v>47</v>
      </c>
      <c r="B158" s="291" t="s">
        <v>182</v>
      </c>
      <c r="C158" s="43"/>
      <c r="D158" s="95" t="s">
        <v>192</v>
      </c>
      <c r="E158" s="277" t="s">
        <v>194</v>
      </c>
      <c r="F158" s="295" t="s">
        <v>199</v>
      </c>
      <c r="G158" s="261">
        <v>1240000</v>
      </c>
      <c r="H158" s="43" t="s">
        <v>550</v>
      </c>
      <c r="I158" s="238" t="s">
        <v>204</v>
      </c>
      <c r="J158" s="334" t="s">
        <v>255</v>
      </c>
      <c r="K158" s="287" t="s">
        <v>275</v>
      </c>
      <c r="L158" s="294" t="s">
        <v>276</v>
      </c>
      <c r="M158" s="238" t="s">
        <v>279</v>
      </c>
      <c r="N158" s="238" t="s">
        <v>292</v>
      </c>
      <c r="O158" s="238" t="s">
        <v>295</v>
      </c>
      <c r="P158" s="238" t="s">
        <v>295</v>
      </c>
      <c r="Q158" s="238" t="s">
        <v>295</v>
      </c>
      <c r="R158" s="238" t="s">
        <v>297</v>
      </c>
      <c r="S158" s="238" t="s">
        <v>295</v>
      </c>
      <c r="T158" s="369">
        <v>439</v>
      </c>
      <c r="U158" s="238">
        <v>2</v>
      </c>
      <c r="V158" s="238" t="s">
        <v>192</v>
      </c>
      <c r="W158" s="238" t="s">
        <v>194</v>
      </c>
    </row>
    <row r="159" spans="1:23" s="6" customFormat="1" ht="31.5" customHeight="1">
      <c r="A159" s="43">
        <v>48</v>
      </c>
      <c r="B159" s="291" t="s">
        <v>182</v>
      </c>
      <c r="C159" s="43"/>
      <c r="D159" s="95" t="s">
        <v>192</v>
      </c>
      <c r="E159" s="277" t="s">
        <v>194</v>
      </c>
      <c r="F159" s="292" t="s">
        <v>198</v>
      </c>
      <c r="G159" s="261">
        <v>449000</v>
      </c>
      <c r="H159" s="43" t="s">
        <v>550</v>
      </c>
      <c r="I159" s="238" t="s">
        <v>205</v>
      </c>
      <c r="J159" s="334" t="s">
        <v>256</v>
      </c>
      <c r="K159" s="287" t="s">
        <v>275</v>
      </c>
      <c r="L159" s="294" t="s">
        <v>276</v>
      </c>
      <c r="M159" s="238" t="s">
        <v>280</v>
      </c>
      <c r="N159" s="238" t="s">
        <v>293</v>
      </c>
      <c r="O159" s="238" t="s">
        <v>295</v>
      </c>
      <c r="P159" s="238" t="s">
        <v>295</v>
      </c>
      <c r="Q159" s="238" t="s">
        <v>295</v>
      </c>
      <c r="R159" s="238" t="s">
        <v>297</v>
      </c>
      <c r="S159" s="238" t="s">
        <v>295</v>
      </c>
      <c r="T159" s="369">
        <v>159</v>
      </c>
      <c r="U159" s="238">
        <v>2</v>
      </c>
      <c r="V159" s="238" t="s">
        <v>192</v>
      </c>
      <c r="W159" s="238" t="s">
        <v>194</v>
      </c>
    </row>
    <row r="160" spans="1:23" s="6" customFormat="1" ht="31.5" customHeight="1">
      <c r="A160" s="43">
        <v>49</v>
      </c>
      <c r="B160" s="291" t="s">
        <v>182</v>
      </c>
      <c r="C160" s="43"/>
      <c r="D160" s="95" t="s">
        <v>192</v>
      </c>
      <c r="E160" s="277" t="s">
        <v>192</v>
      </c>
      <c r="F160" s="292" t="s">
        <v>198</v>
      </c>
      <c r="G160" s="261">
        <v>1413000</v>
      </c>
      <c r="H160" s="43" t="s">
        <v>550</v>
      </c>
      <c r="I160" s="238" t="s">
        <v>206</v>
      </c>
      <c r="J160" s="334" t="s">
        <v>257</v>
      </c>
      <c r="K160" s="287" t="s">
        <v>275</v>
      </c>
      <c r="L160" s="294" t="s">
        <v>274</v>
      </c>
      <c r="M160" s="238" t="s">
        <v>281</v>
      </c>
      <c r="N160" s="238" t="s">
        <v>288</v>
      </c>
      <c r="O160" s="238" t="s">
        <v>295</v>
      </c>
      <c r="P160" s="238" t="s">
        <v>295</v>
      </c>
      <c r="Q160" s="238" t="s">
        <v>295</v>
      </c>
      <c r="R160" s="238" t="s">
        <v>297</v>
      </c>
      <c r="S160" s="238" t="s">
        <v>295</v>
      </c>
      <c r="T160" s="369">
        <v>500</v>
      </c>
      <c r="U160" s="238">
        <v>2</v>
      </c>
      <c r="V160" s="238" t="s">
        <v>192</v>
      </c>
      <c r="W160" s="238" t="s">
        <v>194</v>
      </c>
    </row>
    <row r="161" spans="1:23" s="6" customFormat="1" ht="31.5" customHeight="1">
      <c r="A161" s="43">
        <v>50</v>
      </c>
      <c r="B161" s="291" t="s">
        <v>904</v>
      </c>
      <c r="C161" s="43"/>
      <c r="D161" s="179" t="s">
        <v>194</v>
      </c>
      <c r="E161" s="277" t="s">
        <v>194</v>
      </c>
      <c r="F161" s="295">
        <v>1974</v>
      </c>
      <c r="G161" s="257">
        <v>718513.89</v>
      </c>
      <c r="H161" s="43" t="s">
        <v>200</v>
      </c>
      <c r="I161" s="238" t="s">
        <v>207</v>
      </c>
      <c r="J161" s="334" t="s">
        <v>258</v>
      </c>
      <c r="K161" s="287" t="s">
        <v>282</v>
      </c>
      <c r="L161" s="294" t="s">
        <v>283</v>
      </c>
      <c r="M161" s="238" t="s">
        <v>284</v>
      </c>
      <c r="N161" s="238" t="s">
        <v>288</v>
      </c>
      <c r="O161" s="238" t="s">
        <v>295</v>
      </c>
      <c r="P161" s="238" t="s">
        <v>295</v>
      </c>
      <c r="Q161" s="238" t="s">
        <v>295</v>
      </c>
      <c r="R161" s="238" t="s">
        <v>297</v>
      </c>
      <c r="S161" s="238" t="s">
        <v>295</v>
      </c>
      <c r="T161" s="369">
        <v>841</v>
      </c>
      <c r="U161" s="238">
        <v>1</v>
      </c>
      <c r="V161" s="238" t="s">
        <v>194</v>
      </c>
      <c r="W161" s="238" t="s">
        <v>194</v>
      </c>
    </row>
    <row r="162" spans="1:23" s="6" customFormat="1" ht="31.5" customHeight="1">
      <c r="A162" s="43">
        <v>51</v>
      </c>
      <c r="B162" s="291" t="s">
        <v>183</v>
      </c>
      <c r="C162" s="43"/>
      <c r="D162" s="179" t="s">
        <v>192</v>
      </c>
      <c r="E162" s="277" t="s">
        <v>194</v>
      </c>
      <c r="F162" s="295" t="s">
        <v>97</v>
      </c>
      <c r="G162" s="257">
        <v>4941442.65</v>
      </c>
      <c r="H162" s="43" t="s">
        <v>200</v>
      </c>
      <c r="I162" s="238" t="s">
        <v>207</v>
      </c>
      <c r="J162" s="334" t="s">
        <v>259</v>
      </c>
      <c r="K162" s="287" t="s">
        <v>275</v>
      </c>
      <c r="L162" s="294" t="s">
        <v>276</v>
      </c>
      <c r="M162" s="238" t="s">
        <v>285</v>
      </c>
      <c r="N162" s="238" t="s">
        <v>294</v>
      </c>
      <c r="O162" s="238" t="s">
        <v>294</v>
      </c>
      <c r="P162" s="238" t="s">
        <v>294</v>
      </c>
      <c r="Q162" s="238" t="s">
        <v>294</v>
      </c>
      <c r="R162" s="238" t="s">
        <v>294</v>
      </c>
      <c r="S162" s="238" t="s">
        <v>299</v>
      </c>
      <c r="T162" s="369">
        <v>1516.9</v>
      </c>
      <c r="U162" s="238">
        <v>2</v>
      </c>
      <c r="V162" s="238" t="s">
        <v>194</v>
      </c>
      <c r="W162" s="238" t="s">
        <v>192</v>
      </c>
    </row>
    <row r="163" spans="1:23" s="6" customFormat="1" ht="31.5" customHeight="1">
      <c r="A163" s="43">
        <v>52</v>
      </c>
      <c r="B163" s="291" t="s">
        <v>183</v>
      </c>
      <c r="C163" s="43"/>
      <c r="D163" s="179" t="s">
        <v>192</v>
      </c>
      <c r="E163" s="277" t="s">
        <v>194</v>
      </c>
      <c r="F163" s="295">
        <v>1962</v>
      </c>
      <c r="G163" s="261">
        <v>1233000</v>
      </c>
      <c r="H163" s="43" t="s">
        <v>550</v>
      </c>
      <c r="I163" s="238" t="s">
        <v>208</v>
      </c>
      <c r="J163" s="334" t="s">
        <v>260</v>
      </c>
      <c r="K163" s="287" t="s">
        <v>275</v>
      </c>
      <c r="L163" s="294" t="s">
        <v>276</v>
      </c>
      <c r="M163" s="238" t="s">
        <v>286</v>
      </c>
      <c r="N163" s="238" t="s">
        <v>288</v>
      </c>
      <c r="O163" s="238" t="s">
        <v>295</v>
      </c>
      <c r="P163" s="238" t="s">
        <v>295</v>
      </c>
      <c r="Q163" s="238" t="s">
        <v>295</v>
      </c>
      <c r="R163" s="238" t="s">
        <v>295</v>
      </c>
      <c r="S163" s="238" t="s">
        <v>295</v>
      </c>
      <c r="T163" s="369">
        <v>320</v>
      </c>
      <c r="U163" s="238">
        <v>2</v>
      </c>
      <c r="V163" s="238"/>
      <c r="W163" s="238" t="s">
        <v>194</v>
      </c>
    </row>
    <row r="164" spans="1:23" s="6" customFormat="1" ht="31.5" customHeight="1">
      <c r="A164" s="43">
        <v>53</v>
      </c>
      <c r="B164" s="291" t="s">
        <v>184</v>
      </c>
      <c r="C164" s="43"/>
      <c r="D164" s="179" t="s">
        <v>192</v>
      </c>
      <c r="E164" s="277" t="s">
        <v>194</v>
      </c>
      <c r="F164" s="296">
        <v>1996</v>
      </c>
      <c r="G164" s="261">
        <v>19132000</v>
      </c>
      <c r="H164" s="43" t="s">
        <v>550</v>
      </c>
      <c r="I164" s="238" t="s">
        <v>209</v>
      </c>
      <c r="J164" s="334" t="s">
        <v>261</v>
      </c>
      <c r="K164" s="287" t="s">
        <v>275</v>
      </c>
      <c r="L164" s="294" t="s">
        <v>287</v>
      </c>
      <c r="M164" s="238" t="s">
        <v>285</v>
      </c>
      <c r="N164" s="238" t="s">
        <v>295</v>
      </c>
      <c r="O164" s="238" t="s">
        <v>295</v>
      </c>
      <c r="P164" s="238" t="s">
        <v>295</v>
      </c>
      <c r="Q164" s="238" t="s">
        <v>295</v>
      </c>
      <c r="R164" s="238" t="s">
        <v>297</v>
      </c>
      <c r="S164" s="238" t="s">
        <v>295</v>
      </c>
      <c r="T164" s="369">
        <v>7587</v>
      </c>
      <c r="U164" s="238">
        <v>1</v>
      </c>
      <c r="V164" s="238" t="s">
        <v>194</v>
      </c>
      <c r="W164" s="238" t="s">
        <v>194</v>
      </c>
    </row>
    <row r="165" spans="1:23" s="6" customFormat="1" ht="31.5" customHeight="1">
      <c r="A165" s="43">
        <v>54</v>
      </c>
      <c r="B165" s="111" t="s">
        <v>185</v>
      </c>
      <c r="C165" s="43"/>
      <c r="D165" s="179" t="s">
        <v>192</v>
      </c>
      <c r="E165" s="277" t="s">
        <v>194</v>
      </c>
      <c r="F165" s="117">
        <v>2013</v>
      </c>
      <c r="G165" s="297">
        <v>66916.77</v>
      </c>
      <c r="H165" s="43" t="s">
        <v>200</v>
      </c>
      <c r="I165" s="236"/>
      <c r="J165" s="335" t="s">
        <v>262</v>
      </c>
      <c r="K165" s="287"/>
      <c r="L165" s="294"/>
      <c r="M165" s="238"/>
      <c r="N165" s="238"/>
      <c r="O165" s="238"/>
      <c r="P165" s="238"/>
      <c r="Q165" s="238"/>
      <c r="R165" s="238"/>
      <c r="S165" s="238"/>
      <c r="T165" s="370">
        <v>1620</v>
      </c>
      <c r="U165" s="245"/>
      <c r="V165" s="245"/>
      <c r="W165" s="245"/>
    </row>
    <row r="166" spans="1:23" s="6" customFormat="1" ht="31.5" customHeight="1">
      <c r="A166" s="43">
        <v>55</v>
      </c>
      <c r="B166" s="298" t="s">
        <v>186</v>
      </c>
      <c r="C166" s="43"/>
      <c r="D166" s="179" t="s">
        <v>192</v>
      </c>
      <c r="E166" s="277" t="s">
        <v>194</v>
      </c>
      <c r="F166" s="289">
        <v>2013</v>
      </c>
      <c r="G166" s="297">
        <v>17997</v>
      </c>
      <c r="H166" s="43" t="s">
        <v>200</v>
      </c>
      <c r="I166" s="236"/>
      <c r="J166" s="334" t="s">
        <v>263</v>
      </c>
      <c r="K166" s="287"/>
      <c r="L166" s="294"/>
      <c r="M166" s="238"/>
      <c r="N166" s="238"/>
      <c r="O166" s="238"/>
      <c r="P166" s="238"/>
      <c r="Q166" s="238"/>
      <c r="R166" s="238"/>
      <c r="S166" s="238"/>
      <c r="T166" s="189"/>
      <c r="U166" s="245"/>
      <c r="V166" s="245"/>
      <c r="W166" s="245"/>
    </row>
    <row r="167" spans="1:23" s="6" customFormat="1" ht="31.5" customHeight="1">
      <c r="A167" s="43">
        <v>56</v>
      </c>
      <c r="B167" s="298" t="s">
        <v>187</v>
      </c>
      <c r="C167" s="43"/>
      <c r="D167" s="179" t="s">
        <v>192</v>
      </c>
      <c r="E167" s="277" t="s">
        <v>194</v>
      </c>
      <c r="F167" s="287">
        <v>2013</v>
      </c>
      <c r="G167" s="297">
        <v>160738.02</v>
      </c>
      <c r="H167" s="43" t="s">
        <v>200</v>
      </c>
      <c r="I167" s="236"/>
      <c r="J167" s="334" t="s">
        <v>1087</v>
      </c>
      <c r="K167" s="287"/>
      <c r="L167" s="294"/>
      <c r="M167" s="238"/>
      <c r="N167" s="245"/>
      <c r="O167" s="245"/>
      <c r="P167" s="245"/>
      <c r="Q167" s="245"/>
      <c r="R167" s="245"/>
      <c r="S167" s="245"/>
      <c r="T167" s="189"/>
      <c r="U167" s="245"/>
      <c r="V167" s="245"/>
      <c r="W167" s="245"/>
    </row>
    <row r="168" spans="1:23" s="6" customFormat="1" ht="31.5" customHeight="1">
      <c r="A168" s="43">
        <v>57</v>
      </c>
      <c r="B168" s="286" t="s">
        <v>188</v>
      </c>
      <c r="C168" s="43"/>
      <c r="D168" s="179" t="s">
        <v>192</v>
      </c>
      <c r="E168" s="277" t="s">
        <v>194</v>
      </c>
      <c r="F168" s="287">
        <v>2014</v>
      </c>
      <c r="G168" s="297">
        <v>142246.08</v>
      </c>
      <c r="H168" s="43" t="s">
        <v>200</v>
      </c>
      <c r="I168" s="236"/>
      <c r="J168" s="335" t="s">
        <v>264</v>
      </c>
      <c r="K168" s="289"/>
      <c r="L168" s="290"/>
      <c r="M168" s="245"/>
      <c r="N168" s="245"/>
      <c r="O168" s="245"/>
      <c r="P168" s="245"/>
      <c r="Q168" s="245"/>
      <c r="R168" s="245"/>
      <c r="S168" s="245"/>
      <c r="T168" s="189">
        <v>731</v>
      </c>
      <c r="U168" s="245"/>
      <c r="V168" s="245"/>
      <c r="W168" s="245"/>
    </row>
    <row r="169" spans="1:23" s="6" customFormat="1" ht="31.5" customHeight="1">
      <c r="A169" s="43">
        <v>58</v>
      </c>
      <c r="B169" s="286" t="s">
        <v>189</v>
      </c>
      <c r="C169" s="43"/>
      <c r="D169" s="179" t="s">
        <v>192</v>
      </c>
      <c r="E169" s="277" t="s">
        <v>194</v>
      </c>
      <c r="F169" s="287">
        <v>2014</v>
      </c>
      <c r="G169" s="297">
        <v>368378.11</v>
      </c>
      <c r="H169" s="43" t="s">
        <v>200</v>
      </c>
      <c r="I169" s="238"/>
      <c r="J169" s="334" t="s">
        <v>254</v>
      </c>
      <c r="K169" s="287"/>
      <c r="L169" s="294"/>
      <c r="M169" s="238"/>
      <c r="N169" s="245"/>
      <c r="O169" s="245"/>
      <c r="P169" s="245"/>
      <c r="Q169" s="245"/>
      <c r="R169" s="245"/>
      <c r="S169" s="129"/>
      <c r="T169" s="305"/>
      <c r="U169" s="129"/>
      <c r="V169" s="129"/>
      <c r="W169" s="129"/>
    </row>
    <row r="170" spans="1:23" s="6" customFormat="1" ht="31.5" customHeight="1">
      <c r="A170" s="43">
        <v>59</v>
      </c>
      <c r="B170" s="262" t="s">
        <v>190</v>
      </c>
      <c r="C170" s="43"/>
      <c r="D170" s="179" t="s">
        <v>192</v>
      </c>
      <c r="E170" s="277" t="s">
        <v>194</v>
      </c>
      <c r="F170" s="95">
        <v>2018</v>
      </c>
      <c r="G170" s="299">
        <v>406257.81</v>
      </c>
      <c r="H170" s="43" t="s">
        <v>200</v>
      </c>
      <c r="I170" s="95"/>
      <c r="J170" s="330" t="s">
        <v>259</v>
      </c>
      <c r="K170" s="95"/>
      <c r="L170" s="269"/>
      <c r="M170" s="95"/>
      <c r="N170" s="95"/>
      <c r="O170" s="95"/>
      <c r="P170" s="95"/>
      <c r="Q170" s="95"/>
      <c r="R170" s="95"/>
      <c r="S170" s="262"/>
      <c r="T170" s="371"/>
      <c r="U170" s="96"/>
      <c r="V170" s="106"/>
      <c r="W170" s="106"/>
    </row>
    <row r="171" spans="1:23" s="6" customFormat="1" ht="31.5" customHeight="1">
      <c r="A171" s="43">
        <v>60</v>
      </c>
      <c r="B171" s="262" t="s">
        <v>191</v>
      </c>
      <c r="C171" s="43"/>
      <c r="D171" s="179" t="s">
        <v>192</v>
      </c>
      <c r="E171" s="277" t="s">
        <v>194</v>
      </c>
      <c r="F171" s="95">
        <v>2018</v>
      </c>
      <c r="G171" s="299">
        <v>251301.17</v>
      </c>
      <c r="H171" s="43" t="s">
        <v>200</v>
      </c>
      <c r="I171" s="95"/>
      <c r="J171" s="330" t="s">
        <v>261</v>
      </c>
      <c r="K171" s="95"/>
      <c r="L171" s="269"/>
      <c r="M171" s="95"/>
      <c r="N171" s="95"/>
      <c r="O171" s="95"/>
      <c r="P171" s="95"/>
      <c r="Q171" s="95"/>
      <c r="R171" s="95"/>
      <c r="S171" s="262"/>
      <c r="T171" s="371"/>
      <c r="U171" s="96"/>
      <c r="V171" s="106"/>
      <c r="W171" s="106"/>
    </row>
    <row r="172" spans="1:23" s="6" customFormat="1" ht="31.5" customHeight="1">
      <c r="A172" s="386" t="s">
        <v>0</v>
      </c>
      <c r="B172" s="386"/>
      <c r="C172" s="386"/>
      <c r="D172" s="263"/>
      <c r="E172" s="264"/>
      <c r="F172" s="145"/>
      <c r="G172" s="358">
        <f>SUM(G112:G171)</f>
        <v>68848788.49999999</v>
      </c>
      <c r="H172" s="78"/>
      <c r="I172" s="351"/>
      <c r="J172" s="250"/>
      <c r="K172" s="78"/>
      <c r="L172" s="364"/>
      <c r="M172" s="78"/>
      <c r="N172" s="78"/>
      <c r="O172" s="78"/>
      <c r="P172" s="239"/>
      <c r="Q172" s="239"/>
      <c r="R172" s="239"/>
      <c r="S172" s="247"/>
      <c r="T172" s="372"/>
      <c r="U172" s="247"/>
      <c r="V172" s="265"/>
      <c r="W172" s="265"/>
    </row>
    <row r="173" spans="1:23" s="6" customFormat="1" ht="31.5" customHeight="1">
      <c r="A173" s="385" t="s">
        <v>1085</v>
      </c>
      <c r="B173" s="385"/>
      <c r="C173" s="385"/>
      <c r="D173" s="385"/>
      <c r="E173" s="385"/>
      <c r="F173" s="385"/>
      <c r="G173" s="385"/>
      <c r="H173" s="221"/>
      <c r="I173" s="349"/>
      <c r="J173" s="350"/>
      <c r="K173" s="339"/>
      <c r="L173" s="360"/>
      <c r="M173" s="339"/>
      <c r="N173" s="339"/>
      <c r="O173" s="339"/>
      <c r="P173" s="340"/>
      <c r="Q173" s="340"/>
      <c r="R173" s="340"/>
      <c r="S173" s="341"/>
      <c r="T173" s="341"/>
      <c r="U173" s="341"/>
      <c r="V173" s="300"/>
      <c r="W173" s="300"/>
    </row>
    <row r="174" spans="1:23" s="35" customFormat="1" ht="31.5" customHeight="1">
      <c r="A174" s="43">
        <v>1</v>
      </c>
      <c r="B174" s="240" t="s">
        <v>351</v>
      </c>
      <c r="C174" s="238" t="s">
        <v>388</v>
      </c>
      <c r="D174" s="238"/>
      <c r="E174" s="238"/>
      <c r="F174" s="238">
        <v>2010</v>
      </c>
      <c r="G174" s="301">
        <v>703622.07</v>
      </c>
      <c r="H174" s="43" t="s">
        <v>200</v>
      </c>
      <c r="I174" s="245"/>
      <c r="J174" s="240" t="s">
        <v>401</v>
      </c>
      <c r="K174" s="238"/>
      <c r="L174" s="365"/>
      <c r="M174" s="238"/>
      <c r="N174" s="238"/>
      <c r="O174" s="238"/>
      <c r="P174" s="238"/>
      <c r="Q174" s="238"/>
      <c r="R174" s="238"/>
      <c r="S174" s="238"/>
      <c r="T174" s="238" t="s">
        <v>866</v>
      </c>
      <c r="U174" s="245"/>
      <c r="V174" s="302"/>
      <c r="W174" s="245"/>
    </row>
    <row r="175" spans="1:23" s="35" customFormat="1" ht="31.5" customHeight="1">
      <c r="A175" s="43">
        <v>2</v>
      </c>
      <c r="B175" s="240" t="s">
        <v>352</v>
      </c>
      <c r="C175" s="238" t="s">
        <v>388</v>
      </c>
      <c r="D175" s="238" t="s">
        <v>192</v>
      </c>
      <c r="E175" s="238" t="s">
        <v>194</v>
      </c>
      <c r="F175" s="238">
        <v>2010</v>
      </c>
      <c r="G175" s="301">
        <v>165997.76</v>
      </c>
      <c r="H175" s="43" t="s">
        <v>200</v>
      </c>
      <c r="I175" s="238" t="s">
        <v>396</v>
      </c>
      <c r="J175" s="240" t="s">
        <v>402</v>
      </c>
      <c r="K175" s="238" t="s">
        <v>268</v>
      </c>
      <c r="L175" s="365" t="s">
        <v>268</v>
      </c>
      <c r="M175" s="238" t="s">
        <v>412</v>
      </c>
      <c r="N175" s="238" t="s">
        <v>289</v>
      </c>
      <c r="O175" s="238" t="s">
        <v>289</v>
      </c>
      <c r="P175" s="238" t="s">
        <v>289</v>
      </c>
      <c r="Q175" s="238" t="s">
        <v>289</v>
      </c>
      <c r="R175" s="238" t="s">
        <v>297</v>
      </c>
      <c r="S175" s="238" t="s">
        <v>289</v>
      </c>
      <c r="T175" s="189">
        <v>58.2</v>
      </c>
      <c r="U175" s="245">
        <v>1</v>
      </c>
      <c r="V175" s="78" t="s">
        <v>194</v>
      </c>
      <c r="W175" s="245" t="s">
        <v>194</v>
      </c>
    </row>
    <row r="176" spans="1:23" s="35" customFormat="1" ht="31.5" customHeight="1">
      <c r="A176" s="43">
        <v>3</v>
      </c>
      <c r="B176" s="240" t="s">
        <v>353</v>
      </c>
      <c r="C176" s="238" t="s">
        <v>388</v>
      </c>
      <c r="D176" s="238"/>
      <c r="E176" s="238"/>
      <c r="F176" s="238">
        <v>2010</v>
      </c>
      <c r="G176" s="301">
        <v>101795.32</v>
      </c>
      <c r="H176" s="43" t="s">
        <v>200</v>
      </c>
      <c r="I176" s="238"/>
      <c r="J176" s="240" t="s">
        <v>402</v>
      </c>
      <c r="K176" s="238"/>
      <c r="L176" s="365"/>
      <c r="M176" s="238"/>
      <c r="N176" s="238"/>
      <c r="O176" s="238"/>
      <c r="P176" s="238"/>
      <c r="Q176" s="238"/>
      <c r="R176" s="238"/>
      <c r="S176" s="238"/>
      <c r="T176" s="189"/>
      <c r="U176" s="245"/>
      <c r="V176" s="303"/>
      <c r="W176" s="245"/>
    </row>
    <row r="177" spans="1:23" s="35" customFormat="1" ht="31.5" customHeight="1">
      <c r="A177" s="43">
        <v>4</v>
      </c>
      <c r="B177" s="240" t="s">
        <v>354</v>
      </c>
      <c r="C177" s="238" t="s">
        <v>388</v>
      </c>
      <c r="D177" s="238"/>
      <c r="E177" s="238"/>
      <c r="F177" s="238">
        <v>2010</v>
      </c>
      <c r="G177" s="301">
        <v>106851.48</v>
      </c>
      <c r="H177" s="43" t="s">
        <v>200</v>
      </c>
      <c r="I177" s="238"/>
      <c r="J177" s="240" t="s">
        <v>402</v>
      </c>
      <c r="K177" s="238"/>
      <c r="L177" s="365"/>
      <c r="M177" s="238"/>
      <c r="N177" s="238"/>
      <c r="O177" s="238"/>
      <c r="P177" s="238"/>
      <c r="Q177" s="238"/>
      <c r="R177" s="238"/>
      <c r="S177" s="238"/>
      <c r="T177" s="189"/>
      <c r="U177" s="245"/>
      <c r="V177" s="303"/>
      <c r="W177" s="245"/>
    </row>
    <row r="178" spans="1:23" s="35" customFormat="1" ht="63.75">
      <c r="A178" s="43">
        <v>5</v>
      </c>
      <c r="B178" s="240" t="s">
        <v>355</v>
      </c>
      <c r="C178" s="238" t="s">
        <v>389</v>
      </c>
      <c r="D178" s="238" t="s">
        <v>192</v>
      </c>
      <c r="E178" s="238" t="s">
        <v>194</v>
      </c>
      <c r="F178" s="238">
        <v>2008</v>
      </c>
      <c r="G178" s="304">
        <v>20928000</v>
      </c>
      <c r="H178" s="43" t="s">
        <v>550</v>
      </c>
      <c r="I178" s="238" t="s">
        <v>397</v>
      </c>
      <c r="J178" s="240" t="s">
        <v>403</v>
      </c>
      <c r="K178" s="238" t="s">
        <v>413</v>
      </c>
      <c r="L178" s="365" t="s">
        <v>414</v>
      </c>
      <c r="M178" s="238" t="s">
        <v>415</v>
      </c>
      <c r="N178" s="238" t="s">
        <v>289</v>
      </c>
      <c r="O178" s="238" t="s">
        <v>289</v>
      </c>
      <c r="P178" s="238" t="s">
        <v>289</v>
      </c>
      <c r="Q178" s="238" t="s">
        <v>289</v>
      </c>
      <c r="R178" s="238" t="s">
        <v>297</v>
      </c>
      <c r="S178" s="238" t="s">
        <v>289</v>
      </c>
      <c r="T178" s="189">
        <v>2206.93</v>
      </c>
      <c r="U178" s="245">
        <v>2</v>
      </c>
      <c r="V178" s="78" t="s">
        <v>192</v>
      </c>
      <c r="W178" s="245" t="s">
        <v>194</v>
      </c>
    </row>
    <row r="179" spans="1:23" s="35" customFormat="1" ht="31.5" customHeight="1">
      <c r="A179" s="43">
        <v>6</v>
      </c>
      <c r="B179" s="240" t="s">
        <v>356</v>
      </c>
      <c r="C179" s="238" t="s">
        <v>390</v>
      </c>
      <c r="D179" s="238"/>
      <c r="E179" s="238"/>
      <c r="F179" s="238">
        <v>2008</v>
      </c>
      <c r="G179" s="301">
        <v>1174883.23</v>
      </c>
      <c r="H179" s="43" t="s">
        <v>200</v>
      </c>
      <c r="I179" s="125"/>
      <c r="J179" s="240" t="s">
        <v>403</v>
      </c>
      <c r="K179" s="238"/>
      <c r="L179" s="365"/>
      <c r="M179" s="238"/>
      <c r="N179" s="238"/>
      <c r="O179" s="238"/>
      <c r="P179" s="238"/>
      <c r="Q179" s="238"/>
      <c r="R179" s="238"/>
      <c r="S179" s="238"/>
      <c r="T179" s="189">
        <v>4362.23</v>
      </c>
      <c r="U179" s="245"/>
      <c r="V179" s="303"/>
      <c r="W179" s="245"/>
    </row>
    <row r="180" spans="1:23" s="35" customFormat="1" ht="31.5" customHeight="1">
      <c r="A180" s="43">
        <v>7</v>
      </c>
      <c r="B180" s="240" t="s">
        <v>357</v>
      </c>
      <c r="C180" s="238" t="s">
        <v>389</v>
      </c>
      <c r="D180" s="238"/>
      <c r="E180" s="238"/>
      <c r="F180" s="238">
        <v>2008</v>
      </c>
      <c r="G180" s="301">
        <v>19500</v>
      </c>
      <c r="H180" s="43" t="s">
        <v>200</v>
      </c>
      <c r="I180" s="125"/>
      <c r="J180" s="240" t="s">
        <v>403</v>
      </c>
      <c r="K180" s="238"/>
      <c r="L180" s="365"/>
      <c r="M180" s="238"/>
      <c r="N180" s="238"/>
      <c r="O180" s="238"/>
      <c r="P180" s="238"/>
      <c r="Q180" s="238"/>
      <c r="R180" s="238"/>
      <c r="S180" s="238"/>
      <c r="T180" s="245" t="s">
        <v>424</v>
      </c>
      <c r="U180" s="245"/>
      <c r="V180" s="303"/>
      <c r="W180" s="245"/>
    </row>
    <row r="181" spans="1:23" s="35" customFormat="1" ht="38.25">
      <c r="A181" s="43">
        <v>8</v>
      </c>
      <c r="B181" s="240" t="s">
        <v>358</v>
      </c>
      <c r="C181" s="238" t="s">
        <v>388</v>
      </c>
      <c r="D181" s="238"/>
      <c r="E181" s="238"/>
      <c r="F181" s="238" t="s">
        <v>395</v>
      </c>
      <c r="G181" s="301">
        <v>64997.8</v>
      </c>
      <c r="H181" s="43" t="s">
        <v>200</v>
      </c>
      <c r="I181" s="125"/>
      <c r="J181" s="240" t="s">
        <v>404</v>
      </c>
      <c r="K181" s="238"/>
      <c r="L181" s="365"/>
      <c r="M181" s="238"/>
      <c r="N181" s="238"/>
      <c r="O181" s="238"/>
      <c r="P181" s="238"/>
      <c r="Q181" s="238"/>
      <c r="R181" s="238"/>
      <c r="S181" s="238"/>
      <c r="T181" s="189">
        <v>7875</v>
      </c>
      <c r="U181" s="245"/>
      <c r="V181" s="303"/>
      <c r="W181" s="245"/>
    </row>
    <row r="182" spans="1:23" s="35" customFormat="1" ht="31.5" customHeight="1">
      <c r="A182" s="43">
        <v>9</v>
      </c>
      <c r="B182" s="240" t="s">
        <v>359</v>
      </c>
      <c r="C182" s="238" t="s">
        <v>388</v>
      </c>
      <c r="D182" s="238"/>
      <c r="E182" s="238"/>
      <c r="F182" s="238">
        <v>2010</v>
      </c>
      <c r="G182" s="301">
        <v>100000</v>
      </c>
      <c r="H182" s="43" t="s">
        <v>200</v>
      </c>
      <c r="I182" s="125"/>
      <c r="J182" s="240" t="s">
        <v>404</v>
      </c>
      <c r="K182" s="238"/>
      <c r="L182" s="365"/>
      <c r="M182" s="238"/>
      <c r="N182" s="238"/>
      <c r="O182" s="238"/>
      <c r="P182" s="238"/>
      <c r="Q182" s="238"/>
      <c r="R182" s="238"/>
      <c r="S182" s="238"/>
      <c r="T182" s="189"/>
      <c r="U182" s="245"/>
      <c r="V182" s="303"/>
      <c r="W182" s="245"/>
    </row>
    <row r="183" spans="1:23" s="35" customFormat="1" ht="31.5" customHeight="1">
      <c r="A183" s="43">
        <v>10</v>
      </c>
      <c r="B183" s="240" t="s">
        <v>360</v>
      </c>
      <c r="C183" s="238" t="s">
        <v>391</v>
      </c>
      <c r="D183" s="238" t="s">
        <v>192</v>
      </c>
      <c r="E183" s="238" t="s">
        <v>194</v>
      </c>
      <c r="F183" s="238">
        <v>2006</v>
      </c>
      <c r="G183" s="304">
        <v>1300000</v>
      </c>
      <c r="H183" s="43" t="s">
        <v>550</v>
      </c>
      <c r="I183" s="238" t="s">
        <v>398</v>
      </c>
      <c r="J183" s="240" t="s">
        <v>404</v>
      </c>
      <c r="K183" s="238" t="s">
        <v>416</v>
      </c>
      <c r="L183" s="365" t="s">
        <v>417</v>
      </c>
      <c r="M183" s="238" t="s">
        <v>418</v>
      </c>
      <c r="N183" s="238" t="s">
        <v>289</v>
      </c>
      <c r="O183" s="238" t="s">
        <v>289</v>
      </c>
      <c r="P183" s="238" t="s">
        <v>289</v>
      </c>
      <c r="Q183" s="238" t="s">
        <v>289</v>
      </c>
      <c r="R183" s="238" t="s">
        <v>289</v>
      </c>
      <c r="S183" s="238" t="s">
        <v>289</v>
      </c>
      <c r="T183" s="189">
        <v>358.57</v>
      </c>
      <c r="U183" s="245">
        <v>1</v>
      </c>
      <c r="V183" s="78" t="s">
        <v>194</v>
      </c>
      <c r="W183" s="245" t="s">
        <v>194</v>
      </c>
    </row>
    <row r="184" spans="1:23" s="35" customFormat="1" ht="31.5" customHeight="1">
      <c r="A184" s="43">
        <v>11</v>
      </c>
      <c r="B184" s="240" t="s">
        <v>361</v>
      </c>
      <c r="C184" s="238" t="s">
        <v>392</v>
      </c>
      <c r="D184" s="238" t="s">
        <v>192</v>
      </c>
      <c r="E184" s="238" t="s">
        <v>194</v>
      </c>
      <c r="F184" s="238" t="s">
        <v>395</v>
      </c>
      <c r="G184" s="304">
        <v>153000</v>
      </c>
      <c r="H184" s="43" t="s">
        <v>550</v>
      </c>
      <c r="I184" s="238" t="s">
        <v>399</v>
      </c>
      <c r="J184" s="240" t="s">
        <v>404</v>
      </c>
      <c r="K184" s="238" t="s">
        <v>419</v>
      </c>
      <c r="L184" s="365" t="s">
        <v>420</v>
      </c>
      <c r="M184" s="238" t="s">
        <v>421</v>
      </c>
      <c r="N184" s="238" t="s">
        <v>288</v>
      </c>
      <c r="O184" s="238" t="s">
        <v>288</v>
      </c>
      <c r="P184" s="238" t="s">
        <v>297</v>
      </c>
      <c r="Q184" s="238" t="s">
        <v>288</v>
      </c>
      <c r="R184" s="238" t="s">
        <v>297</v>
      </c>
      <c r="S184" s="238" t="s">
        <v>297</v>
      </c>
      <c r="T184" s="189">
        <v>62.7</v>
      </c>
      <c r="U184" s="245">
        <v>1</v>
      </c>
      <c r="V184" s="78" t="s">
        <v>194</v>
      </c>
      <c r="W184" s="245" t="s">
        <v>194</v>
      </c>
    </row>
    <row r="185" spans="1:23" s="35" customFormat="1" ht="31.5" customHeight="1">
      <c r="A185" s="43">
        <v>12</v>
      </c>
      <c r="B185" s="240" t="s">
        <v>362</v>
      </c>
      <c r="C185" s="238" t="s">
        <v>392</v>
      </c>
      <c r="D185" s="238"/>
      <c r="E185" s="238"/>
      <c r="F185" s="238" t="s">
        <v>395</v>
      </c>
      <c r="G185" s="304">
        <v>153000</v>
      </c>
      <c r="H185" s="43" t="s">
        <v>550</v>
      </c>
      <c r="I185" s="238" t="s">
        <v>399</v>
      </c>
      <c r="J185" s="240" t="s">
        <v>404</v>
      </c>
      <c r="K185" s="238" t="s">
        <v>265</v>
      </c>
      <c r="L185" s="365" t="s">
        <v>420</v>
      </c>
      <c r="M185" s="238" t="s">
        <v>422</v>
      </c>
      <c r="N185" s="238" t="s">
        <v>288</v>
      </c>
      <c r="O185" s="238" t="s">
        <v>288</v>
      </c>
      <c r="P185" s="238" t="s">
        <v>297</v>
      </c>
      <c r="Q185" s="238" t="s">
        <v>288</v>
      </c>
      <c r="R185" s="238" t="s">
        <v>297</v>
      </c>
      <c r="S185" s="238" t="s">
        <v>297</v>
      </c>
      <c r="T185" s="189">
        <v>62.7</v>
      </c>
      <c r="U185" s="245">
        <v>1</v>
      </c>
      <c r="V185" s="78" t="s">
        <v>194</v>
      </c>
      <c r="W185" s="245" t="s">
        <v>194</v>
      </c>
    </row>
    <row r="186" spans="1:23" s="35" customFormat="1" ht="31.5" customHeight="1">
      <c r="A186" s="43">
        <v>13</v>
      </c>
      <c r="B186" s="240" t="s">
        <v>363</v>
      </c>
      <c r="C186" s="238" t="s">
        <v>390</v>
      </c>
      <c r="D186" s="238"/>
      <c r="E186" s="238"/>
      <c r="F186" s="238">
        <v>2006</v>
      </c>
      <c r="G186" s="301">
        <v>29599.99</v>
      </c>
      <c r="H186" s="43" t="s">
        <v>200</v>
      </c>
      <c r="I186" s="125"/>
      <c r="J186" s="240" t="s">
        <v>405</v>
      </c>
      <c r="K186" s="238"/>
      <c r="L186" s="365"/>
      <c r="M186" s="238"/>
      <c r="N186" s="238"/>
      <c r="O186" s="238"/>
      <c r="P186" s="238"/>
      <c r="Q186" s="238"/>
      <c r="R186" s="238"/>
      <c r="S186" s="238"/>
      <c r="T186" s="189">
        <v>350</v>
      </c>
      <c r="U186" s="245"/>
      <c r="V186" s="302"/>
      <c r="W186" s="245"/>
    </row>
    <row r="187" spans="1:23" s="35" customFormat="1" ht="31.5" customHeight="1">
      <c r="A187" s="43">
        <v>14</v>
      </c>
      <c r="B187" s="240" t="s">
        <v>364</v>
      </c>
      <c r="C187" s="238" t="s">
        <v>390</v>
      </c>
      <c r="D187" s="238"/>
      <c r="E187" s="238"/>
      <c r="F187" s="238">
        <v>2006</v>
      </c>
      <c r="G187" s="301">
        <v>7978.8</v>
      </c>
      <c r="H187" s="43" t="s">
        <v>200</v>
      </c>
      <c r="I187" s="125"/>
      <c r="J187" s="240" t="s">
        <v>405</v>
      </c>
      <c r="K187" s="238"/>
      <c r="L187" s="365"/>
      <c r="M187" s="238"/>
      <c r="N187" s="238"/>
      <c r="O187" s="238"/>
      <c r="P187" s="238"/>
      <c r="Q187" s="238"/>
      <c r="R187" s="238"/>
      <c r="S187" s="238"/>
      <c r="T187" s="189"/>
      <c r="U187" s="245"/>
      <c r="V187" s="302"/>
      <c r="W187" s="245"/>
    </row>
    <row r="188" spans="1:23" s="35" customFormat="1" ht="31.5" customHeight="1">
      <c r="A188" s="43">
        <v>15</v>
      </c>
      <c r="B188" s="240" t="s">
        <v>365</v>
      </c>
      <c r="C188" s="238" t="s">
        <v>393</v>
      </c>
      <c r="D188" s="238"/>
      <c r="E188" s="238"/>
      <c r="F188" s="238">
        <v>2010</v>
      </c>
      <c r="G188" s="301">
        <v>5547.34</v>
      </c>
      <c r="H188" s="43" t="s">
        <v>200</v>
      </c>
      <c r="I188" s="125"/>
      <c r="J188" s="240" t="s">
        <v>406</v>
      </c>
      <c r="K188" s="238"/>
      <c r="L188" s="365"/>
      <c r="M188" s="238"/>
      <c r="N188" s="238"/>
      <c r="O188" s="238"/>
      <c r="P188" s="238"/>
      <c r="Q188" s="238"/>
      <c r="R188" s="238"/>
      <c r="S188" s="238"/>
      <c r="T188" s="189"/>
      <c r="U188" s="245"/>
      <c r="V188" s="302"/>
      <c r="W188" s="245"/>
    </row>
    <row r="189" spans="1:23" s="35" customFormat="1" ht="31.5" customHeight="1">
      <c r="A189" s="43">
        <v>16</v>
      </c>
      <c r="B189" s="240" t="s">
        <v>366</v>
      </c>
      <c r="C189" s="238" t="s">
        <v>393</v>
      </c>
      <c r="D189" s="238"/>
      <c r="E189" s="238"/>
      <c r="F189" s="238">
        <v>2010</v>
      </c>
      <c r="G189" s="301">
        <v>6705</v>
      </c>
      <c r="H189" s="43" t="s">
        <v>200</v>
      </c>
      <c r="I189" s="125"/>
      <c r="J189" s="240" t="s">
        <v>406</v>
      </c>
      <c r="K189" s="238"/>
      <c r="L189" s="365"/>
      <c r="M189" s="238"/>
      <c r="N189" s="238"/>
      <c r="O189" s="238"/>
      <c r="P189" s="238"/>
      <c r="Q189" s="238"/>
      <c r="R189" s="238"/>
      <c r="S189" s="238"/>
      <c r="T189" s="189"/>
      <c r="U189" s="245"/>
      <c r="V189" s="302"/>
      <c r="W189" s="245"/>
    </row>
    <row r="190" spans="1:23" s="35" customFormat="1" ht="31.5" customHeight="1">
      <c r="A190" s="43">
        <v>17</v>
      </c>
      <c r="B190" s="240" t="s">
        <v>367</v>
      </c>
      <c r="C190" s="238" t="s">
        <v>389</v>
      </c>
      <c r="D190" s="238"/>
      <c r="E190" s="238"/>
      <c r="F190" s="238">
        <v>2008</v>
      </c>
      <c r="G190" s="301">
        <v>12606.23</v>
      </c>
      <c r="H190" s="43" t="s">
        <v>200</v>
      </c>
      <c r="I190" s="125"/>
      <c r="J190" s="240" t="s">
        <v>403</v>
      </c>
      <c r="K190" s="238"/>
      <c r="L190" s="365"/>
      <c r="M190" s="238"/>
      <c r="N190" s="238"/>
      <c r="O190" s="238"/>
      <c r="P190" s="238"/>
      <c r="Q190" s="238"/>
      <c r="R190" s="238"/>
      <c r="S190" s="238"/>
      <c r="T190" s="189">
        <v>5828</v>
      </c>
      <c r="U190" s="245"/>
      <c r="V190" s="302"/>
      <c r="W190" s="245"/>
    </row>
    <row r="191" spans="1:23" s="35" customFormat="1" ht="31.5" customHeight="1">
      <c r="A191" s="43">
        <v>18</v>
      </c>
      <c r="B191" s="240" t="s">
        <v>368</v>
      </c>
      <c r="C191" s="238" t="s">
        <v>393</v>
      </c>
      <c r="D191" s="236"/>
      <c r="E191" s="236"/>
      <c r="F191" s="238">
        <v>2014</v>
      </c>
      <c r="G191" s="301">
        <v>37812.04</v>
      </c>
      <c r="H191" s="43" t="s">
        <v>200</v>
      </c>
      <c r="I191" s="126"/>
      <c r="J191" s="240" t="s">
        <v>401</v>
      </c>
      <c r="K191" s="238"/>
      <c r="L191" s="365"/>
      <c r="M191" s="238"/>
      <c r="N191" s="238"/>
      <c r="O191" s="238"/>
      <c r="P191" s="238"/>
      <c r="Q191" s="238"/>
      <c r="R191" s="238"/>
      <c r="S191" s="236"/>
      <c r="T191" s="189">
        <v>30</v>
      </c>
      <c r="U191" s="129"/>
      <c r="V191" s="302"/>
      <c r="W191" s="129"/>
    </row>
    <row r="192" spans="1:23" s="35" customFormat="1" ht="31.5" customHeight="1">
      <c r="A192" s="43">
        <v>19</v>
      </c>
      <c r="B192" s="240" t="s">
        <v>369</v>
      </c>
      <c r="C192" s="238" t="s">
        <v>393</v>
      </c>
      <c r="D192" s="236"/>
      <c r="E192" s="236"/>
      <c r="F192" s="238">
        <v>2014</v>
      </c>
      <c r="G192" s="301">
        <v>28745.14</v>
      </c>
      <c r="H192" s="43" t="s">
        <v>200</v>
      </c>
      <c r="I192" s="126"/>
      <c r="J192" s="240" t="s">
        <v>401</v>
      </c>
      <c r="K192" s="238"/>
      <c r="L192" s="365"/>
      <c r="M192" s="238"/>
      <c r="N192" s="238"/>
      <c r="O192" s="238"/>
      <c r="P192" s="238"/>
      <c r="Q192" s="238"/>
      <c r="R192" s="238"/>
      <c r="S192" s="236"/>
      <c r="T192" s="189">
        <v>425</v>
      </c>
      <c r="U192" s="129"/>
      <c r="V192" s="302"/>
      <c r="W192" s="129"/>
    </row>
    <row r="193" spans="1:23" s="35" customFormat="1" ht="31.5" customHeight="1">
      <c r="A193" s="43">
        <v>20</v>
      </c>
      <c r="B193" s="240" t="s">
        <v>370</v>
      </c>
      <c r="C193" s="238" t="s">
        <v>389</v>
      </c>
      <c r="D193" s="129"/>
      <c r="E193" s="129"/>
      <c r="F193" s="245">
        <v>2013</v>
      </c>
      <c r="G193" s="301">
        <v>10150</v>
      </c>
      <c r="H193" s="43" t="s">
        <v>200</v>
      </c>
      <c r="I193" s="129"/>
      <c r="J193" s="240" t="s">
        <v>404</v>
      </c>
      <c r="K193" s="245"/>
      <c r="L193" s="366"/>
      <c r="M193" s="245"/>
      <c r="N193" s="245"/>
      <c r="O193" s="245"/>
      <c r="P193" s="245"/>
      <c r="Q193" s="245"/>
      <c r="R193" s="245"/>
      <c r="S193" s="129"/>
      <c r="T193" s="305"/>
      <c r="U193" s="129"/>
      <c r="V193" s="302"/>
      <c r="W193" s="129"/>
    </row>
    <row r="194" spans="1:23" s="35" customFormat="1" ht="31.5" customHeight="1">
      <c r="A194" s="43">
        <v>21</v>
      </c>
      <c r="B194" s="240" t="s">
        <v>371</v>
      </c>
      <c r="C194" s="238" t="s">
        <v>389</v>
      </c>
      <c r="D194" s="129"/>
      <c r="E194" s="129"/>
      <c r="F194" s="245">
        <v>2015</v>
      </c>
      <c r="G194" s="306">
        <v>91251.24</v>
      </c>
      <c r="H194" s="43" t="s">
        <v>200</v>
      </c>
      <c r="I194" s="129"/>
      <c r="J194" s="240" t="s">
        <v>401</v>
      </c>
      <c r="K194" s="245"/>
      <c r="L194" s="366"/>
      <c r="M194" s="245"/>
      <c r="N194" s="245"/>
      <c r="O194" s="245"/>
      <c r="P194" s="245"/>
      <c r="Q194" s="245"/>
      <c r="R194" s="245"/>
      <c r="S194" s="129"/>
      <c r="T194" s="189">
        <v>330</v>
      </c>
      <c r="U194" s="129"/>
      <c r="V194" s="302"/>
      <c r="W194" s="129"/>
    </row>
    <row r="195" spans="1:23" s="35" customFormat="1" ht="31.5" customHeight="1">
      <c r="A195" s="43">
        <v>22</v>
      </c>
      <c r="B195" s="240" t="s">
        <v>372</v>
      </c>
      <c r="C195" s="238" t="s">
        <v>393</v>
      </c>
      <c r="D195" s="129"/>
      <c r="E195" s="129"/>
      <c r="F195" s="245">
        <v>2014</v>
      </c>
      <c r="G195" s="306">
        <v>49692</v>
      </c>
      <c r="H195" s="43" t="s">
        <v>200</v>
      </c>
      <c r="I195" s="129"/>
      <c r="J195" s="240" t="s">
        <v>407</v>
      </c>
      <c r="K195" s="245"/>
      <c r="L195" s="366"/>
      <c r="M195" s="245"/>
      <c r="N195" s="245"/>
      <c r="O195" s="245"/>
      <c r="P195" s="245"/>
      <c r="Q195" s="245"/>
      <c r="R195" s="245"/>
      <c r="S195" s="129"/>
      <c r="T195" s="305"/>
      <c r="U195" s="129"/>
      <c r="V195" s="302"/>
      <c r="W195" s="129"/>
    </row>
    <row r="196" spans="1:23" s="35" customFormat="1" ht="31.5" customHeight="1">
      <c r="A196" s="43">
        <v>23</v>
      </c>
      <c r="B196" s="236" t="s">
        <v>373</v>
      </c>
      <c r="C196" s="238" t="s">
        <v>390</v>
      </c>
      <c r="D196" s="236"/>
      <c r="E196" s="236"/>
      <c r="F196" s="238">
        <v>2015</v>
      </c>
      <c r="G196" s="301">
        <v>6285.05</v>
      </c>
      <c r="H196" s="43" t="s">
        <v>200</v>
      </c>
      <c r="I196" s="126"/>
      <c r="J196" s="240" t="s">
        <v>408</v>
      </c>
      <c r="K196" s="238"/>
      <c r="L196" s="365"/>
      <c r="M196" s="238"/>
      <c r="N196" s="245"/>
      <c r="O196" s="245"/>
      <c r="P196" s="245"/>
      <c r="Q196" s="245"/>
      <c r="R196" s="245"/>
      <c r="S196" s="129"/>
      <c r="T196" s="189">
        <v>38.95</v>
      </c>
      <c r="U196" s="129"/>
      <c r="V196" s="302"/>
      <c r="W196" s="129"/>
    </row>
    <row r="197" spans="1:23" s="35" customFormat="1" ht="31.5" customHeight="1">
      <c r="A197" s="43">
        <v>24</v>
      </c>
      <c r="B197" s="236" t="s">
        <v>374</v>
      </c>
      <c r="C197" s="238" t="s">
        <v>393</v>
      </c>
      <c r="D197" s="236"/>
      <c r="E197" s="236"/>
      <c r="F197" s="238">
        <v>2012</v>
      </c>
      <c r="G197" s="301">
        <v>186448.29</v>
      </c>
      <c r="H197" s="43" t="s">
        <v>200</v>
      </c>
      <c r="I197" s="126"/>
      <c r="J197" s="240" t="s">
        <v>409</v>
      </c>
      <c r="K197" s="238"/>
      <c r="L197" s="365"/>
      <c r="M197" s="238"/>
      <c r="N197" s="245"/>
      <c r="O197" s="245"/>
      <c r="P197" s="245"/>
      <c r="Q197" s="245"/>
      <c r="R197" s="245"/>
      <c r="S197" s="129"/>
      <c r="T197" s="305"/>
      <c r="U197" s="129"/>
      <c r="V197" s="302"/>
      <c r="W197" s="129"/>
    </row>
    <row r="198" spans="1:23" s="35" customFormat="1" ht="31.5" customHeight="1">
      <c r="A198" s="43">
        <v>25</v>
      </c>
      <c r="B198" s="236" t="s">
        <v>375</v>
      </c>
      <c r="C198" s="238" t="s">
        <v>393</v>
      </c>
      <c r="D198" s="236"/>
      <c r="E198" s="236"/>
      <c r="F198" s="238">
        <v>2012</v>
      </c>
      <c r="G198" s="301">
        <v>30083.4</v>
      </c>
      <c r="H198" s="43" t="s">
        <v>200</v>
      </c>
      <c r="I198" s="126"/>
      <c r="J198" s="240" t="s">
        <v>407</v>
      </c>
      <c r="K198" s="238"/>
      <c r="L198" s="365"/>
      <c r="M198" s="238"/>
      <c r="N198" s="245"/>
      <c r="O198" s="245"/>
      <c r="P198" s="245"/>
      <c r="Q198" s="245"/>
      <c r="R198" s="245"/>
      <c r="S198" s="129"/>
      <c r="T198" s="305"/>
      <c r="U198" s="129"/>
      <c r="V198" s="302"/>
      <c r="W198" s="129"/>
    </row>
    <row r="199" spans="1:23" s="35" customFormat="1" ht="31.5" customHeight="1">
      <c r="A199" s="43">
        <v>26</v>
      </c>
      <c r="B199" s="307" t="s">
        <v>376</v>
      </c>
      <c r="C199" s="308" t="s">
        <v>394</v>
      </c>
      <c r="D199" s="308"/>
      <c r="E199" s="308"/>
      <c r="F199" s="308">
        <v>2016</v>
      </c>
      <c r="G199" s="309">
        <v>31500</v>
      </c>
      <c r="H199" s="43" t="s">
        <v>200</v>
      </c>
      <c r="I199" s="127"/>
      <c r="J199" s="336" t="s">
        <v>410</v>
      </c>
      <c r="K199" s="238"/>
      <c r="L199" s="365"/>
      <c r="M199" s="238"/>
      <c r="N199" s="245"/>
      <c r="O199" s="245"/>
      <c r="P199" s="245"/>
      <c r="Q199" s="245"/>
      <c r="R199" s="245"/>
      <c r="S199" s="129"/>
      <c r="T199" s="305"/>
      <c r="U199" s="129"/>
      <c r="V199" s="302"/>
      <c r="W199" s="129"/>
    </row>
    <row r="200" spans="1:23" s="35" customFormat="1" ht="31.5" customHeight="1">
      <c r="A200" s="43">
        <v>27</v>
      </c>
      <c r="B200" s="262" t="s">
        <v>377</v>
      </c>
      <c r="C200" s="95" t="s">
        <v>393</v>
      </c>
      <c r="D200" s="95" t="s">
        <v>192</v>
      </c>
      <c r="E200" s="95" t="s">
        <v>194</v>
      </c>
      <c r="F200" s="95">
        <v>2018</v>
      </c>
      <c r="G200" s="310">
        <v>265894.96</v>
      </c>
      <c r="H200" s="43" t="s">
        <v>200</v>
      </c>
      <c r="I200" s="95" t="s">
        <v>400</v>
      </c>
      <c r="J200" s="330" t="s">
        <v>411</v>
      </c>
      <c r="K200" s="95" t="s">
        <v>265</v>
      </c>
      <c r="L200" s="269"/>
      <c r="M200" s="95" t="s">
        <v>423</v>
      </c>
      <c r="N200" s="95" t="s">
        <v>299</v>
      </c>
      <c r="O200" s="95" t="s">
        <v>299</v>
      </c>
      <c r="P200" s="95" t="s">
        <v>299</v>
      </c>
      <c r="Q200" s="95" t="s">
        <v>299</v>
      </c>
      <c r="R200" s="95" t="s">
        <v>297</v>
      </c>
      <c r="S200" s="95" t="s">
        <v>299</v>
      </c>
      <c r="T200" s="311">
        <v>43.23</v>
      </c>
      <c r="U200" s="256">
        <v>1</v>
      </c>
      <c r="V200" s="78" t="s">
        <v>194</v>
      </c>
      <c r="W200" s="256" t="s">
        <v>194</v>
      </c>
    </row>
    <row r="201" spans="1:23" s="35" customFormat="1" ht="31.5" customHeight="1">
      <c r="A201" s="43">
        <v>28</v>
      </c>
      <c r="B201" s="262" t="s">
        <v>905</v>
      </c>
      <c r="C201" s="95" t="s">
        <v>393</v>
      </c>
      <c r="D201" s="95"/>
      <c r="E201" s="95"/>
      <c r="F201" s="95">
        <v>2018</v>
      </c>
      <c r="G201" s="299">
        <v>488016.35</v>
      </c>
      <c r="H201" s="43" t="s">
        <v>200</v>
      </c>
      <c r="I201" s="313"/>
      <c r="J201" s="330" t="s">
        <v>411</v>
      </c>
      <c r="K201" s="95"/>
      <c r="L201" s="269"/>
      <c r="M201" s="95"/>
      <c r="N201" s="95"/>
      <c r="O201" s="95"/>
      <c r="P201" s="95"/>
      <c r="Q201" s="95"/>
      <c r="R201" s="95"/>
      <c r="S201" s="95"/>
      <c r="T201" s="311"/>
      <c r="U201" s="256"/>
      <c r="V201" s="302"/>
      <c r="W201" s="107"/>
    </row>
    <row r="202" spans="1:23" s="35" customFormat="1" ht="31.5" customHeight="1">
      <c r="A202" s="43">
        <v>29</v>
      </c>
      <c r="B202" s="262" t="s">
        <v>378</v>
      </c>
      <c r="C202" s="95" t="s">
        <v>393</v>
      </c>
      <c r="D202" s="95"/>
      <c r="E202" s="95"/>
      <c r="F202" s="95">
        <v>2018</v>
      </c>
      <c r="G202" s="299">
        <v>18391.56</v>
      </c>
      <c r="H202" s="43" t="s">
        <v>200</v>
      </c>
      <c r="I202" s="313"/>
      <c r="J202" s="330" t="s">
        <v>411</v>
      </c>
      <c r="K202" s="95"/>
      <c r="L202" s="269"/>
      <c r="M202" s="95"/>
      <c r="N202" s="95"/>
      <c r="O202" s="95"/>
      <c r="P202" s="95"/>
      <c r="Q202" s="95"/>
      <c r="R202" s="95"/>
      <c r="S202" s="95"/>
      <c r="T202" s="311"/>
      <c r="U202" s="256"/>
      <c r="V202" s="302"/>
      <c r="W202" s="107"/>
    </row>
    <row r="203" spans="1:23" s="35" customFormat="1" ht="31.5" customHeight="1">
      <c r="A203" s="43">
        <v>30</v>
      </c>
      <c r="B203" s="262" t="s">
        <v>379</v>
      </c>
      <c r="C203" s="95" t="s">
        <v>393</v>
      </c>
      <c r="D203" s="95"/>
      <c r="E203" s="95"/>
      <c r="F203" s="95">
        <v>2018</v>
      </c>
      <c r="G203" s="299">
        <v>18195.2</v>
      </c>
      <c r="H203" s="43" t="s">
        <v>200</v>
      </c>
      <c r="I203" s="313"/>
      <c r="J203" s="330" t="s">
        <v>411</v>
      </c>
      <c r="K203" s="95"/>
      <c r="L203" s="269"/>
      <c r="M203" s="95"/>
      <c r="N203" s="95"/>
      <c r="O203" s="95"/>
      <c r="P203" s="95"/>
      <c r="Q203" s="95"/>
      <c r="R203" s="95"/>
      <c r="S203" s="95"/>
      <c r="T203" s="311"/>
      <c r="U203" s="256"/>
      <c r="V203" s="302"/>
      <c r="W203" s="107"/>
    </row>
    <row r="204" spans="1:23" s="35" customFormat="1" ht="31.5" customHeight="1">
      <c r="A204" s="43">
        <v>31</v>
      </c>
      <c r="B204" s="262" t="s">
        <v>380</v>
      </c>
      <c r="C204" s="95" t="s">
        <v>393</v>
      </c>
      <c r="D204" s="95"/>
      <c r="E204" s="95"/>
      <c r="F204" s="95">
        <v>2018</v>
      </c>
      <c r="G204" s="299">
        <v>279574.33</v>
      </c>
      <c r="H204" s="43" t="s">
        <v>200</v>
      </c>
      <c r="I204" s="313"/>
      <c r="J204" s="330" t="s">
        <v>411</v>
      </c>
      <c r="K204" s="95"/>
      <c r="L204" s="269"/>
      <c r="M204" s="95"/>
      <c r="N204" s="95"/>
      <c r="O204" s="95"/>
      <c r="P204" s="95"/>
      <c r="Q204" s="95"/>
      <c r="R204" s="95"/>
      <c r="S204" s="95"/>
      <c r="T204" s="311"/>
      <c r="U204" s="256"/>
      <c r="V204" s="302"/>
      <c r="W204" s="107"/>
    </row>
    <row r="205" spans="1:23" s="35" customFormat="1" ht="31.5" customHeight="1">
      <c r="A205" s="43">
        <v>32</v>
      </c>
      <c r="B205" s="262" t="s">
        <v>381</v>
      </c>
      <c r="C205" s="95" t="s">
        <v>393</v>
      </c>
      <c r="D205" s="95"/>
      <c r="E205" s="95"/>
      <c r="F205" s="95">
        <v>2018</v>
      </c>
      <c r="G205" s="299">
        <v>150233.8</v>
      </c>
      <c r="H205" s="43" t="s">
        <v>200</v>
      </c>
      <c r="I205" s="313"/>
      <c r="J205" s="330" t="s">
        <v>411</v>
      </c>
      <c r="K205" s="95"/>
      <c r="L205" s="269"/>
      <c r="M205" s="95"/>
      <c r="N205" s="95"/>
      <c r="O205" s="95"/>
      <c r="P205" s="95"/>
      <c r="Q205" s="95"/>
      <c r="R205" s="95"/>
      <c r="S205" s="95"/>
      <c r="T205" s="311"/>
      <c r="U205" s="256"/>
      <c r="V205" s="302"/>
      <c r="W205" s="107"/>
    </row>
    <row r="206" spans="1:23" s="35" customFormat="1" ht="31.5" customHeight="1">
      <c r="A206" s="43">
        <v>33</v>
      </c>
      <c r="B206" s="262" t="s">
        <v>382</v>
      </c>
      <c r="C206" s="95" t="s">
        <v>393</v>
      </c>
      <c r="D206" s="95"/>
      <c r="E206" s="95"/>
      <c r="F206" s="95">
        <v>2018</v>
      </c>
      <c r="G206" s="299">
        <v>384017.89</v>
      </c>
      <c r="H206" s="43" t="s">
        <v>200</v>
      </c>
      <c r="I206" s="313"/>
      <c r="J206" s="330" t="s">
        <v>411</v>
      </c>
      <c r="K206" s="95"/>
      <c r="L206" s="269"/>
      <c r="M206" s="95"/>
      <c r="N206" s="95"/>
      <c r="O206" s="95"/>
      <c r="P206" s="95"/>
      <c r="Q206" s="95"/>
      <c r="R206" s="95"/>
      <c r="S206" s="95"/>
      <c r="T206" s="311"/>
      <c r="U206" s="256"/>
      <c r="V206" s="302"/>
      <c r="W206" s="107"/>
    </row>
    <row r="207" spans="1:23" s="35" customFormat="1" ht="31.5" customHeight="1">
      <c r="A207" s="43">
        <v>34</v>
      </c>
      <c r="B207" s="314" t="s">
        <v>383</v>
      </c>
      <c r="C207" s="95" t="s">
        <v>393</v>
      </c>
      <c r="D207" s="95"/>
      <c r="E207" s="95"/>
      <c r="F207" s="95">
        <v>2018</v>
      </c>
      <c r="G207" s="299">
        <v>117632.77</v>
      </c>
      <c r="H207" s="43" t="s">
        <v>200</v>
      </c>
      <c r="I207" s="313"/>
      <c r="J207" s="330" t="s">
        <v>411</v>
      </c>
      <c r="K207" s="95"/>
      <c r="L207" s="269"/>
      <c r="M207" s="95"/>
      <c r="N207" s="95"/>
      <c r="O207" s="95"/>
      <c r="P207" s="95"/>
      <c r="Q207" s="95"/>
      <c r="R207" s="95"/>
      <c r="S207" s="95"/>
      <c r="T207" s="311"/>
      <c r="U207" s="256"/>
      <c r="V207" s="302"/>
      <c r="W207" s="107"/>
    </row>
    <row r="208" spans="1:23" s="35" customFormat="1" ht="31.5" customHeight="1">
      <c r="A208" s="43">
        <v>35</v>
      </c>
      <c r="B208" s="262" t="s">
        <v>384</v>
      </c>
      <c r="C208" s="95" t="s">
        <v>393</v>
      </c>
      <c r="D208" s="95"/>
      <c r="E208" s="95"/>
      <c r="F208" s="95">
        <v>2018</v>
      </c>
      <c r="G208" s="299">
        <v>139807.24</v>
      </c>
      <c r="H208" s="43" t="s">
        <v>200</v>
      </c>
      <c r="I208" s="313"/>
      <c r="J208" s="330" t="s">
        <v>411</v>
      </c>
      <c r="K208" s="95"/>
      <c r="L208" s="269"/>
      <c r="M208" s="95"/>
      <c r="N208" s="95"/>
      <c r="O208" s="95"/>
      <c r="P208" s="95"/>
      <c r="Q208" s="95"/>
      <c r="R208" s="95"/>
      <c r="S208" s="95"/>
      <c r="T208" s="311"/>
      <c r="U208" s="256"/>
      <c r="V208" s="302"/>
      <c r="W208" s="107"/>
    </row>
    <row r="209" spans="1:23" s="35" customFormat="1" ht="31.5" customHeight="1">
      <c r="A209" s="43">
        <v>36</v>
      </c>
      <c r="B209" s="262" t="s">
        <v>385</v>
      </c>
      <c r="C209" s="95" t="s">
        <v>393</v>
      </c>
      <c r="D209" s="95"/>
      <c r="E209" s="95"/>
      <c r="F209" s="95">
        <v>2018</v>
      </c>
      <c r="G209" s="299">
        <v>73188.95</v>
      </c>
      <c r="H209" s="43" t="s">
        <v>200</v>
      </c>
      <c r="I209" s="313"/>
      <c r="J209" s="330" t="s">
        <v>411</v>
      </c>
      <c r="K209" s="95"/>
      <c r="L209" s="269"/>
      <c r="M209" s="95"/>
      <c r="N209" s="95"/>
      <c r="O209" s="95"/>
      <c r="P209" s="95"/>
      <c r="Q209" s="95"/>
      <c r="R209" s="95"/>
      <c r="S209" s="95"/>
      <c r="T209" s="311"/>
      <c r="U209" s="256"/>
      <c r="V209" s="302"/>
      <c r="W209" s="107"/>
    </row>
    <row r="210" spans="1:23" s="35" customFormat="1" ht="31.5" customHeight="1">
      <c r="A210" s="43">
        <v>37</v>
      </c>
      <c r="B210" s="262" t="s">
        <v>386</v>
      </c>
      <c r="C210" s="95" t="s">
        <v>393</v>
      </c>
      <c r="D210" s="262"/>
      <c r="E210" s="262"/>
      <c r="F210" s="95">
        <v>2018</v>
      </c>
      <c r="G210" s="299">
        <v>106948.89</v>
      </c>
      <c r="H210" s="43" t="s">
        <v>200</v>
      </c>
      <c r="I210" s="315"/>
      <c r="J210" s="330" t="s">
        <v>411</v>
      </c>
      <c r="K210" s="95"/>
      <c r="L210" s="269"/>
      <c r="M210" s="95"/>
      <c r="N210" s="95"/>
      <c r="O210" s="95"/>
      <c r="P210" s="95"/>
      <c r="Q210" s="95"/>
      <c r="R210" s="95"/>
      <c r="S210" s="95"/>
      <c r="T210" s="311"/>
      <c r="U210" s="256"/>
      <c r="V210" s="302"/>
      <c r="W210" s="107"/>
    </row>
    <row r="211" spans="1:23" s="35" customFormat="1" ht="31.5" customHeight="1">
      <c r="A211" s="43">
        <v>38</v>
      </c>
      <c r="B211" s="262" t="s">
        <v>387</v>
      </c>
      <c r="C211" s="95" t="s">
        <v>393</v>
      </c>
      <c r="D211" s="262"/>
      <c r="E211" s="262"/>
      <c r="F211" s="95">
        <v>2018</v>
      </c>
      <c r="G211" s="299">
        <v>119499.22</v>
      </c>
      <c r="H211" s="43" t="s">
        <v>200</v>
      </c>
      <c r="I211" s="315"/>
      <c r="J211" s="330" t="s">
        <v>411</v>
      </c>
      <c r="K211" s="95"/>
      <c r="L211" s="269"/>
      <c r="M211" s="95"/>
      <c r="N211" s="95"/>
      <c r="O211" s="95"/>
      <c r="P211" s="95"/>
      <c r="Q211" s="95"/>
      <c r="R211" s="95"/>
      <c r="S211" s="95"/>
      <c r="T211" s="311"/>
      <c r="U211" s="256"/>
      <c r="V211" s="302"/>
      <c r="W211" s="107"/>
    </row>
    <row r="212" spans="1:23" s="35" customFormat="1" ht="31.5" customHeight="1">
      <c r="A212" s="316"/>
      <c r="B212" s="392" t="s">
        <v>0</v>
      </c>
      <c r="C212" s="393"/>
      <c r="D212" s="317"/>
      <c r="E212" s="318"/>
      <c r="F212" s="319"/>
      <c r="G212" s="356">
        <f>SUM(G174:G211)</f>
        <v>27667453.339999992</v>
      </c>
      <c r="H212" s="43"/>
      <c r="I212" s="351"/>
      <c r="J212" s="250"/>
      <c r="K212" s="78"/>
      <c r="L212" s="364"/>
      <c r="M212" s="78"/>
      <c r="N212" s="78"/>
      <c r="O212" s="78"/>
      <c r="P212" s="303"/>
      <c r="Q212" s="303"/>
      <c r="R212" s="303"/>
      <c r="S212" s="312"/>
      <c r="T212" s="312"/>
      <c r="U212" s="312"/>
      <c r="V212" s="302"/>
      <c r="W212" s="302"/>
    </row>
    <row r="213" spans="1:23" s="35" customFormat="1" ht="31.5" customHeight="1">
      <c r="A213" s="385" t="s">
        <v>1086</v>
      </c>
      <c r="B213" s="385"/>
      <c r="C213" s="385"/>
      <c r="D213" s="385"/>
      <c r="E213" s="385"/>
      <c r="F213" s="385"/>
      <c r="G213" s="385"/>
      <c r="H213" s="221"/>
      <c r="I213" s="349"/>
      <c r="J213" s="350"/>
      <c r="K213" s="339"/>
      <c r="L213" s="360"/>
      <c r="M213" s="339"/>
      <c r="N213" s="339"/>
      <c r="O213" s="339"/>
      <c r="P213" s="340"/>
      <c r="Q213" s="340"/>
      <c r="R213" s="340"/>
      <c r="S213" s="341"/>
      <c r="T213" s="341"/>
      <c r="U213" s="341"/>
      <c r="V213" s="300"/>
      <c r="W213" s="300"/>
    </row>
    <row r="214" spans="1:23" s="35" customFormat="1" ht="72.75" customHeight="1">
      <c r="A214" s="316">
        <v>1</v>
      </c>
      <c r="B214" s="320" t="s">
        <v>467</v>
      </c>
      <c r="C214" s="321" t="s">
        <v>468</v>
      </c>
      <c r="D214" s="321" t="s">
        <v>192</v>
      </c>
      <c r="E214" s="321" t="s">
        <v>192</v>
      </c>
      <c r="F214" s="322"/>
      <c r="G214" s="323">
        <v>2024000</v>
      </c>
      <c r="H214" s="43" t="s">
        <v>550</v>
      </c>
      <c r="I214" s="324" t="s">
        <v>469</v>
      </c>
      <c r="J214" s="337" t="s">
        <v>470</v>
      </c>
      <c r="K214" s="321" t="s">
        <v>1084</v>
      </c>
      <c r="L214" s="367" t="s">
        <v>471</v>
      </c>
      <c r="M214" s="95" t="s">
        <v>472</v>
      </c>
      <c r="N214" s="95" t="s">
        <v>473</v>
      </c>
      <c r="O214" s="95" t="s">
        <v>474</v>
      </c>
      <c r="P214" s="95" t="s">
        <v>474</v>
      </c>
      <c r="Q214" s="95" t="s">
        <v>474</v>
      </c>
      <c r="R214" s="95" t="s">
        <v>474</v>
      </c>
      <c r="S214" s="262" t="s">
        <v>474</v>
      </c>
      <c r="T214" s="256">
        <v>368.29</v>
      </c>
      <c r="U214" s="256">
        <v>4</v>
      </c>
      <c r="V214" s="256" t="s">
        <v>192</v>
      </c>
      <c r="W214" s="256" t="s">
        <v>192</v>
      </c>
    </row>
    <row r="215" spans="1:23" s="35" customFormat="1" ht="31.5" customHeight="1" thickBot="1">
      <c r="A215" s="161"/>
      <c r="B215" s="392" t="s">
        <v>0</v>
      </c>
      <c r="C215" s="393"/>
      <c r="D215" s="263"/>
      <c r="E215" s="325"/>
      <c r="F215" s="326"/>
      <c r="G215" s="357">
        <f>SUM(G214)</f>
        <v>2024000</v>
      </c>
      <c r="H215" s="78"/>
      <c r="I215" s="351"/>
      <c r="J215" s="250"/>
      <c r="K215" s="78"/>
      <c r="L215" s="364"/>
      <c r="M215" s="78"/>
      <c r="N215" s="78"/>
      <c r="O215" s="78"/>
      <c r="P215" s="239"/>
      <c r="Q215" s="239"/>
      <c r="R215" s="239"/>
      <c r="S215" s="247"/>
      <c r="T215" s="247"/>
      <c r="U215" s="247"/>
      <c r="V215" s="265"/>
      <c r="W215" s="265"/>
    </row>
    <row r="216" spans="1:21" s="6" customFormat="1" ht="31.5" customHeight="1" thickBot="1">
      <c r="A216" s="338"/>
      <c r="B216" s="352"/>
      <c r="C216" s="342"/>
      <c r="D216" s="10"/>
      <c r="E216" s="388" t="s">
        <v>70</v>
      </c>
      <c r="F216" s="389"/>
      <c r="G216" s="353">
        <f>SUM(G215,G212,G172,G110)</f>
        <v>135939311.04</v>
      </c>
      <c r="H216" s="343"/>
      <c r="I216" s="343"/>
      <c r="J216" s="346"/>
      <c r="K216" s="5"/>
      <c r="L216" s="5"/>
      <c r="M216" s="5"/>
      <c r="N216" s="5"/>
      <c r="O216" s="5"/>
      <c r="P216" s="5"/>
      <c r="Q216" s="342"/>
      <c r="R216" s="342"/>
      <c r="S216" s="10"/>
      <c r="T216" s="10"/>
      <c r="U216" s="10"/>
    </row>
    <row r="217" spans="1:21" s="6" customFormat="1" ht="12.75">
      <c r="A217" s="338"/>
      <c r="B217" s="343"/>
      <c r="C217" s="338"/>
      <c r="D217" s="354"/>
      <c r="E217" s="355"/>
      <c r="F217" s="343"/>
      <c r="G217" s="345"/>
      <c r="H217" s="343"/>
      <c r="I217" s="343"/>
      <c r="J217" s="346"/>
      <c r="K217" s="5"/>
      <c r="L217" s="5"/>
      <c r="M217" s="5"/>
      <c r="N217" s="5"/>
      <c r="O217" s="5"/>
      <c r="P217" s="5"/>
      <c r="Q217" s="342"/>
      <c r="R217" s="342"/>
      <c r="S217" s="10"/>
      <c r="T217" s="10"/>
      <c r="U217" s="10"/>
    </row>
    <row r="218" spans="1:21" s="6" customFormat="1" ht="12.75">
      <c r="A218" s="338"/>
      <c r="B218" s="343"/>
      <c r="C218" s="338"/>
      <c r="D218" s="354"/>
      <c r="E218" s="355"/>
      <c r="F218" s="343"/>
      <c r="G218" s="345"/>
      <c r="H218" s="343"/>
      <c r="I218" s="343"/>
      <c r="J218" s="346"/>
      <c r="K218" s="5"/>
      <c r="L218" s="5"/>
      <c r="M218" s="5"/>
      <c r="N218" s="5"/>
      <c r="O218" s="5"/>
      <c r="P218" s="5"/>
      <c r="Q218" s="342"/>
      <c r="R218" s="342"/>
      <c r="S218" s="10"/>
      <c r="T218" s="10"/>
      <c r="U218" s="10"/>
    </row>
    <row r="219" spans="1:21" s="6" customFormat="1" ht="12.75">
      <c r="A219" s="338"/>
      <c r="B219" s="215" t="s">
        <v>82</v>
      </c>
      <c r="C219" s="338"/>
      <c r="D219" s="354"/>
      <c r="E219" s="355"/>
      <c r="F219" s="343"/>
      <c r="G219" s="345"/>
      <c r="H219" s="343"/>
      <c r="I219" s="343"/>
      <c r="J219" s="346"/>
      <c r="K219" s="5"/>
      <c r="L219" s="5"/>
      <c r="M219" s="5"/>
      <c r="N219" s="5"/>
      <c r="O219" s="5"/>
      <c r="P219" s="5"/>
      <c r="Q219" s="342"/>
      <c r="R219" s="342"/>
      <c r="S219" s="10"/>
      <c r="T219" s="10"/>
      <c r="U219" s="10"/>
    </row>
    <row r="220" ht="12.75" customHeight="1"/>
    <row r="221" spans="1:21" s="6" customFormat="1" ht="12.75">
      <c r="A221" s="338"/>
      <c r="B221" s="343"/>
      <c r="C221" s="338"/>
      <c r="D221" s="354"/>
      <c r="E221" s="355"/>
      <c r="F221" s="343"/>
      <c r="G221" s="345"/>
      <c r="H221" s="343"/>
      <c r="I221" s="343"/>
      <c r="J221" s="346"/>
      <c r="K221" s="5"/>
      <c r="L221" s="5"/>
      <c r="M221" s="5"/>
      <c r="N221" s="5"/>
      <c r="O221" s="5"/>
      <c r="P221" s="5"/>
      <c r="Q221" s="342"/>
      <c r="R221" s="342"/>
      <c r="S221" s="10"/>
      <c r="T221" s="10"/>
      <c r="U221" s="10"/>
    </row>
    <row r="222" spans="1:21" s="6" customFormat="1" ht="12.75">
      <c r="A222" s="338"/>
      <c r="B222" s="343"/>
      <c r="C222" s="338"/>
      <c r="D222" s="354"/>
      <c r="E222" s="355"/>
      <c r="F222" s="343"/>
      <c r="G222" s="345"/>
      <c r="H222" s="343"/>
      <c r="I222" s="343"/>
      <c r="J222" s="346"/>
      <c r="K222" s="5"/>
      <c r="L222" s="5"/>
      <c r="M222" s="5"/>
      <c r="N222" s="5"/>
      <c r="O222" s="5"/>
      <c r="P222" s="5"/>
      <c r="Q222" s="342"/>
      <c r="R222" s="342"/>
      <c r="S222" s="10"/>
      <c r="T222" s="10"/>
      <c r="U222" s="10"/>
    </row>
    <row r="224" ht="21.75" customHeight="1"/>
  </sheetData>
  <sheetProtection/>
  <mergeCells count="26">
    <mergeCell ref="A213:G213"/>
    <mergeCell ref="B215:C215"/>
    <mergeCell ref="A110:C110"/>
    <mergeCell ref="A111:G111"/>
    <mergeCell ref="A172:C172"/>
    <mergeCell ref="A173:G173"/>
    <mergeCell ref="B212:C212"/>
    <mergeCell ref="E216:F216"/>
    <mergeCell ref="U8:U9"/>
    <mergeCell ref="F8:F9"/>
    <mergeCell ref="G8:G9"/>
    <mergeCell ref="V8:V9"/>
    <mergeCell ref="T8:T9"/>
    <mergeCell ref="H8:H9"/>
    <mergeCell ref="K8:M8"/>
    <mergeCell ref="N8:S8"/>
    <mergeCell ref="E8:E9"/>
    <mergeCell ref="A7:E7"/>
    <mergeCell ref="A10:E10"/>
    <mergeCell ref="I8:I9"/>
    <mergeCell ref="A8:A9"/>
    <mergeCell ref="B8:B9"/>
    <mergeCell ref="W8:W9"/>
    <mergeCell ref="J8:J9"/>
    <mergeCell ref="C8:C9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876"/>
  <sheetViews>
    <sheetView zoomScale="110" zoomScaleNormal="110" zoomScaleSheetLayoutView="75" zoomScalePageLayoutView="0" workbookViewId="0" topLeftCell="A310">
      <selection activeCell="D323" sqref="D323"/>
    </sheetView>
  </sheetViews>
  <sheetFormatPr defaultColWidth="9.140625" defaultRowHeight="12.75"/>
  <cols>
    <col min="1" max="1" width="5.57421875" style="9" customWidth="1"/>
    <col min="2" max="2" width="47.57421875" style="22" customWidth="1"/>
    <col min="3" max="3" width="15.421875" style="11" customWidth="1"/>
    <col min="4" max="4" width="18.421875" style="32" customWidth="1"/>
    <col min="5" max="5" width="12.140625" style="0" bestFit="1" customWidth="1"/>
    <col min="6" max="6" width="11.140625" style="0" customWidth="1"/>
  </cols>
  <sheetData>
    <row r="6" spans="1:4" ht="12.75">
      <c r="A6" s="21" t="s">
        <v>90</v>
      </c>
      <c r="D6" s="37"/>
    </row>
    <row r="8" spans="1:4" ht="12.75">
      <c r="A8" s="394" t="s">
        <v>4</v>
      </c>
      <c r="B8" s="394"/>
      <c r="C8" s="394"/>
      <c r="D8" s="394"/>
    </row>
    <row r="9" spans="1:4" ht="25.5">
      <c r="A9" s="3" t="s">
        <v>24</v>
      </c>
      <c r="B9" s="3" t="s">
        <v>32</v>
      </c>
      <c r="C9" s="3" t="s">
        <v>33</v>
      </c>
      <c r="D9" s="47" t="s">
        <v>34</v>
      </c>
    </row>
    <row r="10" spans="1:4" ht="12.75" customHeight="1">
      <c r="A10" s="395" t="s">
        <v>909</v>
      </c>
      <c r="B10" s="396"/>
      <c r="C10" s="396"/>
      <c r="D10" s="397"/>
    </row>
    <row r="11" spans="1:4" s="12" customFormat="1" ht="12.75">
      <c r="A11" s="2">
        <v>1</v>
      </c>
      <c r="B11" s="186" t="s">
        <v>695</v>
      </c>
      <c r="C11" s="187">
        <v>2016</v>
      </c>
      <c r="D11" s="181">
        <v>8958</v>
      </c>
    </row>
    <row r="12" spans="1:4" s="12" customFormat="1" ht="12.75">
      <c r="A12" s="2">
        <v>2</v>
      </c>
      <c r="B12" s="177" t="s">
        <v>696</v>
      </c>
      <c r="C12" s="185">
        <v>2016</v>
      </c>
      <c r="D12" s="182">
        <v>1228.77</v>
      </c>
    </row>
    <row r="13" spans="1:4" s="12" customFormat="1" ht="12.75">
      <c r="A13" s="2">
        <v>3</v>
      </c>
      <c r="B13" s="177" t="s">
        <v>696</v>
      </c>
      <c r="C13" s="185">
        <v>2016</v>
      </c>
      <c r="D13" s="182">
        <v>1156.2</v>
      </c>
    </row>
    <row r="14" spans="1:4" s="12" customFormat="1" ht="12.75">
      <c r="A14" s="2">
        <v>4</v>
      </c>
      <c r="B14" s="177" t="s">
        <v>697</v>
      </c>
      <c r="C14" s="185">
        <v>2016</v>
      </c>
      <c r="D14" s="182">
        <v>1400</v>
      </c>
    </row>
    <row r="15" spans="1:4" s="12" customFormat="1" ht="12.75">
      <c r="A15" s="2">
        <v>5</v>
      </c>
      <c r="B15" s="177" t="s">
        <v>697</v>
      </c>
      <c r="C15" s="185">
        <v>2016</v>
      </c>
      <c r="D15" s="182">
        <v>1400</v>
      </c>
    </row>
    <row r="16" spans="1:4" s="12" customFormat="1" ht="12.75">
      <c r="A16" s="2">
        <v>6</v>
      </c>
      <c r="B16" s="177" t="s">
        <v>698</v>
      </c>
      <c r="C16" s="185">
        <v>2016</v>
      </c>
      <c r="D16" s="182">
        <v>2980</v>
      </c>
    </row>
    <row r="17" spans="1:4" s="12" customFormat="1" ht="12.75">
      <c r="A17" s="2">
        <v>7</v>
      </c>
      <c r="B17" s="177" t="s">
        <v>699</v>
      </c>
      <c r="C17" s="185">
        <v>2016</v>
      </c>
      <c r="D17" s="182">
        <v>1170</v>
      </c>
    </row>
    <row r="18" spans="1:4" s="12" customFormat="1" ht="12.75">
      <c r="A18" s="2">
        <v>8</v>
      </c>
      <c r="B18" s="177" t="s">
        <v>699</v>
      </c>
      <c r="C18" s="185">
        <v>2016</v>
      </c>
      <c r="D18" s="182">
        <v>1060</v>
      </c>
    </row>
    <row r="19" spans="1:4" s="12" customFormat="1" ht="12.75">
      <c r="A19" s="2">
        <v>9</v>
      </c>
      <c r="B19" s="177" t="s">
        <v>700</v>
      </c>
      <c r="C19" s="185">
        <v>2016</v>
      </c>
      <c r="D19" s="182">
        <v>475</v>
      </c>
    </row>
    <row r="20" spans="1:4" s="12" customFormat="1" ht="12.75">
      <c r="A20" s="2">
        <v>10</v>
      </c>
      <c r="B20" s="177" t="s">
        <v>701</v>
      </c>
      <c r="C20" s="185">
        <v>2016</v>
      </c>
      <c r="D20" s="182">
        <v>5998</v>
      </c>
    </row>
    <row r="21" spans="1:4" s="12" customFormat="1" ht="12.75">
      <c r="A21" s="2">
        <v>11</v>
      </c>
      <c r="B21" s="177" t="s">
        <v>699</v>
      </c>
      <c r="C21" s="185">
        <v>2016</v>
      </c>
      <c r="D21" s="182">
        <v>900</v>
      </c>
    </row>
    <row r="22" spans="1:4" s="12" customFormat="1" ht="12.75">
      <c r="A22" s="2">
        <v>12</v>
      </c>
      <c r="B22" s="177" t="s">
        <v>702</v>
      </c>
      <c r="C22" s="185">
        <v>2016</v>
      </c>
      <c r="D22" s="182">
        <v>1999</v>
      </c>
    </row>
    <row r="23" spans="1:4" s="12" customFormat="1" ht="12.75">
      <c r="A23" s="2">
        <v>13</v>
      </c>
      <c r="B23" s="177" t="s">
        <v>703</v>
      </c>
      <c r="C23" s="185">
        <v>2017</v>
      </c>
      <c r="D23" s="182">
        <v>7071.27</v>
      </c>
    </row>
    <row r="24" spans="1:4" s="12" customFormat="1" ht="12.75">
      <c r="A24" s="2">
        <v>14</v>
      </c>
      <c r="B24" s="177" t="s">
        <v>704</v>
      </c>
      <c r="C24" s="185">
        <v>2017</v>
      </c>
      <c r="D24" s="182">
        <v>6414.44</v>
      </c>
    </row>
    <row r="25" spans="1:4" s="12" customFormat="1" ht="12.75">
      <c r="A25" s="2">
        <v>15</v>
      </c>
      <c r="B25" s="177" t="s">
        <v>705</v>
      </c>
      <c r="C25" s="185">
        <v>2017</v>
      </c>
      <c r="D25" s="182">
        <v>13558.9</v>
      </c>
    </row>
    <row r="26" spans="1:4" s="12" customFormat="1" ht="12.75">
      <c r="A26" s="2">
        <v>16</v>
      </c>
      <c r="B26" s="177" t="s">
        <v>702</v>
      </c>
      <c r="C26" s="185">
        <v>2017</v>
      </c>
      <c r="D26" s="182">
        <v>2124</v>
      </c>
    </row>
    <row r="27" spans="1:4" s="12" customFormat="1" ht="12.75">
      <c r="A27" s="2">
        <v>17</v>
      </c>
      <c r="B27" s="177" t="s">
        <v>704</v>
      </c>
      <c r="C27" s="185">
        <v>2017</v>
      </c>
      <c r="D27" s="182">
        <v>6414.44</v>
      </c>
    </row>
    <row r="28" spans="1:4" s="12" customFormat="1" ht="12.75">
      <c r="A28" s="2">
        <v>18</v>
      </c>
      <c r="B28" s="177" t="s">
        <v>705</v>
      </c>
      <c r="C28" s="185">
        <v>2017</v>
      </c>
      <c r="D28" s="182">
        <v>13558.9</v>
      </c>
    </row>
    <row r="29" spans="1:4" s="12" customFormat="1" ht="12.75">
      <c r="A29" s="2">
        <v>19</v>
      </c>
      <c r="B29" s="177" t="s">
        <v>704</v>
      </c>
      <c r="C29" s="185">
        <v>2017</v>
      </c>
      <c r="D29" s="182">
        <v>6414.44</v>
      </c>
    </row>
    <row r="30" spans="1:4" s="12" customFormat="1" ht="12.75">
      <c r="A30" s="2">
        <v>20</v>
      </c>
      <c r="B30" s="177" t="s">
        <v>706</v>
      </c>
      <c r="C30" s="185">
        <v>2017</v>
      </c>
      <c r="D30" s="182">
        <v>1058</v>
      </c>
    </row>
    <row r="31" spans="1:4" s="12" customFormat="1" ht="12.75">
      <c r="A31" s="2">
        <v>21</v>
      </c>
      <c r="B31" s="177" t="s">
        <v>707</v>
      </c>
      <c r="C31" s="185">
        <v>2017</v>
      </c>
      <c r="D31" s="182">
        <v>630</v>
      </c>
    </row>
    <row r="32" spans="1:4" s="12" customFormat="1" ht="12.75">
      <c r="A32" s="2">
        <v>22</v>
      </c>
      <c r="B32" s="177" t="s">
        <v>699</v>
      </c>
      <c r="C32" s="185">
        <v>2017</v>
      </c>
      <c r="D32" s="182">
        <v>910</v>
      </c>
    </row>
    <row r="33" spans="1:4" s="12" customFormat="1" ht="12.75">
      <c r="A33" s="2">
        <v>23</v>
      </c>
      <c r="B33" s="177" t="s">
        <v>699</v>
      </c>
      <c r="C33" s="185">
        <v>2017</v>
      </c>
      <c r="D33" s="182">
        <v>1100</v>
      </c>
    </row>
    <row r="34" spans="1:4" s="12" customFormat="1" ht="12.75">
      <c r="A34" s="2">
        <v>24</v>
      </c>
      <c r="B34" s="177" t="s">
        <v>708</v>
      </c>
      <c r="C34" s="185">
        <v>2017</v>
      </c>
      <c r="D34" s="182">
        <v>14490</v>
      </c>
    </row>
    <row r="35" spans="1:4" s="12" customFormat="1" ht="12.75">
      <c r="A35" s="2">
        <v>25</v>
      </c>
      <c r="B35" s="177" t="s">
        <v>709</v>
      </c>
      <c r="C35" s="185">
        <v>2017</v>
      </c>
      <c r="D35" s="182">
        <v>1380</v>
      </c>
    </row>
    <row r="36" spans="1:4" s="12" customFormat="1" ht="12.75">
      <c r="A36" s="2">
        <v>26</v>
      </c>
      <c r="B36" s="177" t="s">
        <v>710</v>
      </c>
      <c r="C36" s="185">
        <v>2017</v>
      </c>
      <c r="D36" s="182">
        <v>4656</v>
      </c>
    </row>
    <row r="37" spans="1:4" s="12" customFormat="1" ht="12.75">
      <c r="A37" s="2">
        <v>27</v>
      </c>
      <c r="B37" s="177" t="s">
        <v>700</v>
      </c>
      <c r="C37" s="185">
        <v>2017</v>
      </c>
      <c r="D37" s="182">
        <v>620</v>
      </c>
    </row>
    <row r="38" spans="1:4" s="12" customFormat="1" ht="12.75">
      <c r="A38" s="2">
        <v>28</v>
      </c>
      <c r="B38" s="177" t="s">
        <v>707</v>
      </c>
      <c r="C38" s="185">
        <v>2017</v>
      </c>
      <c r="D38" s="182">
        <v>630</v>
      </c>
    </row>
    <row r="39" spans="1:4" s="12" customFormat="1" ht="12.75">
      <c r="A39" s="2">
        <v>29</v>
      </c>
      <c r="B39" s="177" t="s">
        <v>711</v>
      </c>
      <c r="C39" s="185">
        <v>2017</v>
      </c>
      <c r="D39" s="182">
        <v>1390</v>
      </c>
    </row>
    <row r="40" spans="1:4" s="12" customFormat="1" ht="12.75">
      <c r="A40" s="2">
        <v>30</v>
      </c>
      <c r="B40" s="177" t="s">
        <v>712</v>
      </c>
      <c r="C40" s="185">
        <v>2017</v>
      </c>
      <c r="D40" s="182">
        <v>725</v>
      </c>
    </row>
    <row r="41" spans="1:4" s="12" customFormat="1" ht="12.75">
      <c r="A41" s="2">
        <v>31</v>
      </c>
      <c r="B41" s="177" t="s">
        <v>705</v>
      </c>
      <c r="C41" s="185">
        <v>2017</v>
      </c>
      <c r="D41" s="182">
        <v>13558.9</v>
      </c>
    </row>
    <row r="42" spans="1:4" s="12" customFormat="1" ht="12.75">
      <c r="A42" s="2">
        <v>32</v>
      </c>
      <c r="B42" s="177" t="s">
        <v>713</v>
      </c>
      <c r="C42" s="185">
        <v>2017</v>
      </c>
      <c r="D42" s="182">
        <v>1995</v>
      </c>
    </row>
    <row r="43" spans="1:4" s="12" customFormat="1" ht="12.75">
      <c r="A43" s="2">
        <v>33</v>
      </c>
      <c r="B43" s="177" t="s">
        <v>714</v>
      </c>
      <c r="C43" s="185">
        <v>2017</v>
      </c>
      <c r="D43" s="182">
        <v>1789.65</v>
      </c>
    </row>
    <row r="44" spans="1:4" s="12" customFormat="1" ht="12.75">
      <c r="A44" s="2">
        <v>34</v>
      </c>
      <c r="B44" s="177" t="s">
        <v>715</v>
      </c>
      <c r="C44" s="185">
        <v>2017</v>
      </c>
      <c r="D44" s="182">
        <v>167.82</v>
      </c>
    </row>
    <row r="45" spans="1:4" s="12" customFormat="1" ht="12.75">
      <c r="A45" s="2">
        <v>35</v>
      </c>
      <c r="B45" s="177" t="s">
        <v>707</v>
      </c>
      <c r="C45" s="185">
        <v>2018</v>
      </c>
      <c r="D45" s="182">
        <v>530</v>
      </c>
    </row>
    <row r="46" spans="1:4" s="12" customFormat="1" ht="12.75">
      <c r="A46" s="2">
        <v>36</v>
      </c>
      <c r="B46" s="177" t="s">
        <v>707</v>
      </c>
      <c r="C46" s="185">
        <v>2018</v>
      </c>
      <c r="D46" s="182">
        <v>660</v>
      </c>
    </row>
    <row r="47" spans="1:4" s="12" customFormat="1" ht="12.75">
      <c r="A47" s="2">
        <v>37</v>
      </c>
      <c r="B47" s="177" t="s">
        <v>716</v>
      </c>
      <c r="C47" s="185">
        <v>2018</v>
      </c>
      <c r="D47" s="182">
        <v>1099</v>
      </c>
    </row>
    <row r="48" spans="1:4" s="12" customFormat="1" ht="12.75">
      <c r="A48" s="2">
        <v>38</v>
      </c>
      <c r="B48" s="177" t="s">
        <v>717</v>
      </c>
      <c r="C48" s="185">
        <v>2019</v>
      </c>
      <c r="D48" s="182">
        <v>51833.44</v>
      </c>
    </row>
    <row r="49" spans="1:4" s="12" customFormat="1" ht="12.75">
      <c r="A49" s="2">
        <v>39</v>
      </c>
      <c r="B49" s="177" t="s">
        <v>718</v>
      </c>
      <c r="C49" s="185">
        <v>2019</v>
      </c>
      <c r="D49" s="182">
        <v>22778.31</v>
      </c>
    </row>
    <row r="50" spans="1:4" s="12" customFormat="1" ht="12.75">
      <c r="A50" s="2">
        <v>40</v>
      </c>
      <c r="B50" s="177" t="s">
        <v>719</v>
      </c>
      <c r="C50" s="185">
        <v>2019</v>
      </c>
      <c r="D50" s="182">
        <v>23935.8</v>
      </c>
    </row>
    <row r="51" spans="1:4" s="12" customFormat="1" ht="12.75">
      <c r="A51" s="2">
        <v>41</v>
      </c>
      <c r="B51" s="177" t="s">
        <v>720</v>
      </c>
      <c r="C51" s="185">
        <v>2019</v>
      </c>
      <c r="D51" s="182">
        <v>1923.72</v>
      </c>
    </row>
    <row r="52" spans="1:4" s="12" customFormat="1" ht="12.75">
      <c r="A52" s="2">
        <v>42</v>
      </c>
      <c r="B52" s="177" t="s">
        <v>721</v>
      </c>
      <c r="C52" s="185">
        <v>2019</v>
      </c>
      <c r="D52" s="182">
        <v>710</v>
      </c>
    </row>
    <row r="53" spans="1:4" s="12" customFormat="1" ht="12.75">
      <c r="A53" s="2">
        <v>43</v>
      </c>
      <c r="B53" s="177" t="s">
        <v>722</v>
      </c>
      <c r="C53" s="185">
        <v>2019</v>
      </c>
      <c r="D53" s="182">
        <v>7502.88</v>
      </c>
    </row>
    <row r="54" spans="1:4" s="12" customFormat="1" ht="12.75">
      <c r="A54" s="2">
        <v>44</v>
      </c>
      <c r="B54" s="177" t="s">
        <v>723</v>
      </c>
      <c r="C54" s="185">
        <v>2019</v>
      </c>
      <c r="D54" s="182">
        <v>720</v>
      </c>
    </row>
    <row r="55" spans="1:4" s="12" customFormat="1" ht="12.75">
      <c r="A55" s="2"/>
      <c r="B55" s="17" t="s">
        <v>0</v>
      </c>
      <c r="C55" s="2"/>
      <c r="D55" s="42">
        <f>SUM(D11:D54)</f>
        <v>241074.88</v>
      </c>
    </row>
    <row r="56" spans="1:4" ht="13.5" customHeight="1">
      <c r="A56" s="385" t="s">
        <v>961</v>
      </c>
      <c r="B56" s="385"/>
      <c r="C56" s="385"/>
      <c r="D56" s="385"/>
    </row>
    <row r="57" spans="1:4" s="16" customFormat="1" ht="12.75">
      <c r="A57" s="2">
        <v>1</v>
      </c>
      <c r="B57" s="79" t="s">
        <v>91</v>
      </c>
      <c r="C57" s="83">
        <v>2016</v>
      </c>
      <c r="D57" s="82">
        <v>984</v>
      </c>
    </row>
    <row r="58" spans="1:4" s="16" customFormat="1" ht="12.75">
      <c r="A58" s="2">
        <v>2</v>
      </c>
      <c r="B58" s="79" t="s">
        <v>91</v>
      </c>
      <c r="C58" s="220">
        <v>2017</v>
      </c>
      <c r="D58" s="81">
        <v>1168.5</v>
      </c>
    </row>
    <row r="59" spans="1:4" s="16" customFormat="1" ht="12.75">
      <c r="A59" s="2">
        <v>3</v>
      </c>
      <c r="B59" s="79" t="s">
        <v>92</v>
      </c>
      <c r="C59" s="219">
        <v>2018</v>
      </c>
      <c r="D59" s="84">
        <v>810</v>
      </c>
    </row>
    <row r="60" spans="1:4" s="16" customFormat="1" ht="12.75">
      <c r="A60" s="2">
        <v>4</v>
      </c>
      <c r="B60" s="79" t="s">
        <v>93</v>
      </c>
      <c r="C60" s="219">
        <v>2017</v>
      </c>
      <c r="D60" s="84">
        <v>2720</v>
      </c>
    </row>
    <row r="61" spans="1:4" s="16" customFormat="1" ht="12.75">
      <c r="A61" s="2">
        <v>5</v>
      </c>
      <c r="B61" s="79" t="s">
        <v>94</v>
      </c>
      <c r="C61" s="219">
        <v>2017</v>
      </c>
      <c r="D61" s="84">
        <v>700</v>
      </c>
    </row>
    <row r="62" spans="1:4" s="16" customFormat="1" ht="12.75">
      <c r="A62" s="2">
        <v>6</v>
      </c>
      <c r="B62" s="79" t="s">
        <v>95</v>
      </c>
      <c r="C62" s="219">
        <v>2017</v>
      </c>
      <c r="D62" s="84">
        <v>829</v>
      </c>
    </row>
    <row r="63" spans="1:4" s="16" customFormat="1" ht="12.75">
      <c r="A63" s="2">
        <v>7</v>
      </c>
      <c r="B63" s="79" t="s">
        <v>96</v>
      </c>
      <c r="C63" s="219">
        <v>2019</v>
      </c>
      <c r="D63" s="84">
        <v>840</v>
      </c>
    </row>
    <row r="64" spans="1:4" s="16" customFormat="1" ht="13.5" customHeight="1">
      <c r="A64" s="2"/>
      <c r="B64" s="17" t="s">
        <v>0</v>
      </c>
      <c r="C64" s="2"/>
      <c r="D64" s="34">
        <f>SUM(D57:D63)</f>
        <v>8051.5</v>
      </c>
    </row>
    <row r="65" spans="1:4" s="16" customFormat="1" ht="13.5" customHeight="1">
      <c r="A65" s="385" t="s">
        <v>173</v>
      </c>
      <c r="B65" s="385"/>
      <c r="C65" s="385"/>
      <c r="D65" s="385"/>
    </row>
    <row r="66" spans="1:4" s="16" customFormat="1" ht="13.5" customHeight="1">
      <c r="A66" s="43">
        <v>1</v>
      </c>
      <c r="B66" s="79" t="s">
        <v>301</v>
      </c>
      <c r="C66" s="83">
        <v>2016</v>
      </c>
      <c r="D66" s="102">
        <v>5478</v>
      </c>
    </row>
    <row r="67" spans="1:4" s="16" customFormat="1" ht="13.5" customHeight="1">
      <c r="A67" s="43">
        <v>2</v>
      </c>
      <c r="B67" s="79" t="s">
        <v>302</v>
      </c>
      <c r="C67" s="83">
        <v>2016</v>
      </c>
      <c r="D67" s="102">
        <v>4920</v>
      </c>
    </row>
    <row r="68" spans="1:4" s="16" customFormat="1" ht="13.5" customHeight="1">
      <c r="A68" s="43">
        <v>3</v>
      </c>
      <c r="B68" s="79" t="s">
        <v>303</v>
      </c>
      <c r="C68" s="83">
        <v>2017</v>
      </c>
      <c r="D68" s="102">
        <v>9945</v>
      </c>
    </row>
    <row r="69" spans="1:4" s="16" customFormat="1" ht="13.5" customHeight="1">
      <c r="A69" s="43">
        <v>4</v>
      </c>
      <c r="B69" s="79" t="s">
        <v>304</v>
      </c>
      <c r="C69" s="83">
        <v>2016</v>
      </c>
      <c r="D69" s="102">
        <v>998</v>
      </c>
    </row>
    <row r="70" spans="1:4" s="16" customFormat="1" ht="13.5" customHeight="1">
      <c r="A70" s="43">
        <v>5</v>
      </c>
      <c r="B70" s="79" t="s">
        <v>305</v>
      </c>
      <c r="C70" s="83">
        <v>2016</v>
      </c>
      <c r="D70" s="102">
        <v>770</v>
      </c>
    </row>
    <row r="71" spans="1:4" s="16" customFormat="1" ht="17.25" customHeight="1">
      <c r="A71" s="43">
        <v>6</v>
      </c>
      <c r="B71" s="79" t="s">
        <v>306</v>
      </c>
      <c r="C71" s="83">
        <v>2016</v>
      </c>
      <c r="D71" s="102">
        <v>3071</v>
      </c>
    </row>
    <row r="72" spans="1:4" s="16" customFormat="1" ht="17.25" customHeight="1">
      <c r="A72" s="43">
        <v>7</v>
      </c>
      <c r="B72" s="79" t="s">
        <v>307</v>
      </c>
      <c r="C72" s="83">
        <v>2019</v>
      </c>
      <c r="D72" s="102">
        <v>2821.62</v>
      </c>
    </row>
    <row r="73" spans="1:4" s="16" customFormat="1" ht="17.25" customHeight="1">
      <c r="A73" s="43">
        <v>8</v>
      </c>
      <c r="B73" s="79" t="s">
        <v>300</v>
      </c>
      <c r="C73" s="83">
        <v>2020</v>
      </c>
      <c r="D73" s="102">
        <v>2380</v>
      </c>
    </row>
    <row r="74" spans="1:4" s="16" customFormat="1" ht="17.25" customHeight="1">
      <c r="A74" s="43">
        <v>9</v>
      </c>
      <c r="B74" s="79" t="s">
        <v>308</v>
      </c>
      <c r="C74" s="83">
        <v>2020</v>
      </c>
      <c r="D74" s="102">
        <v>840</v>
      </c>
    </row>
    <row r="75" spans="1:4" s="16" customFormat="1" ht="13.5" customHeight="1">
      <c r="A75" s="28"/>
      <c r="B75" s="17" t="s">
        <v>0</v>
      </c>
      <c r="C75" s="17"/>
      <c r="D75" s="34">
        <f>SUM(D66:D74)</f>
        <v>31223.62</v>
      </c>
    </row>
    <row r="76" spans="1:4" s="16" customFormat="1" ht="13.5" customHeight="1">
      <c r="A76" s="385" t="s">
        <v>311</v>
      </c>
      <c r="B76" s="385"/>
      <c r="C76" s="385"/>
      <c r="D76" s="385"/>
    </row>
    <row r="77" spans="1:4" s="16" customFormat="1" ht="13.5" customHeight="1">
      <c r="A77" s="2">
        <v>1</v>
      </c>
      <c r="B77" s="104" t="s">
        <v>312</v>
      </c>
      <c r="C77" s="119">
        <v>2019</v>
      </c>
      <c r="D77" s="103">
        <v>1375</v>
      </c>
    </row>
    <row r="78" spans="2:4" s="12" customFormat="1" ht="12.75" customHeight="1">
      <c r="B78" s="17" t="s">
        <v>0</v>
      </c>
      <c r="C78" s="2"/>
      <c r="D78" s="34">
        <f>SUM(D77:D77)</f>
        <v>1375</v>
      </c>
    </row>
    <row r="79" spans="1:4" s="12" customFormat="1" ht="12.75" customHeight="1">
      <c r="A79" s="385" t="s">
        <v>314</v>
      </c>
      <c r="B79" s="385"/>
      <c r="C79" s="385"/>
      <c r="D79" s="385"/>
    </row>
    <row r="80" spans="1:4" s="12" customFormat="1" ht="12.75">
      <c r="A80" s="2">
        <v>1</v>
      </c>
      <c r="B80" s="104" t="s">
        <v>315</v>
      </c>
      <c r="C80" s="119">
        <v>2018</v>
      </c>
      <c r="D80" s="103">
        <v>700</v>
      </c>
    </row>
    <row r="81" spans="1:4" ht="12.75">
      <c r="A81" s="2"/>
      <c r="B81" s="17" t="s">
        <v>0</v>
      </c>
      <c r="C81" s="17"/>
      <c r="D81" s="42">
        <f>SUM(D80:D80)</f>
        <v>700</v>
      </c>
    </row>
    <row r="82" spans="1:4" ht="12.75">
      <c r="A82" s="385" t="s">
        <v>319</v>
      </c>
      <c r="B82" s="385"/>
      <c r="C82" s="385"/>
      <c r="D82" s="385"/>
    </row>
    <row r="83" spans="1:4" ht="12.75">
      <c r="A83" s="2">
        <v>1</v>
      </c>
      <c r="B83" s="104" t="s">
        <v>320</v>
      </c>
      <c r="C83" s="119">
        <v>2016</v>
      </c>
      <c r="D83" s="103">
        <v>2498</v>
      </c>
    </row>
    <row r="84" spans="1:4" ht="12.75">
      <c r="A84" s="2">
        <v>2</v>
      </c>
      <c r="B84" s="79" t="s">
        <v>321</v>
      </c>
      <c r="C84" s="83">
        <v>2017</v>
      </c>
      <c r="D84" s="102">
        <v>8900</v>
      </c>
    </row>
    <row r="85" spans="1:4" ht="12.75">
      <c r="A85" s="2">
        <v>3</v>
      </c>
      <c r="B85" s="79" t="s">
        <v>322</v>
      </c>
      <c r="C85" s="83">
        <v>2017</v>
      </c>
      <c r="D85" s="102">
        <v>8900</v>
      </c>
    </row>
    <row r="86" spans="1:4" ht="12.75">
      <c r="A86" s="2">
        <v>4</v>
      </c>
      <c r="B86" s="79" t="s">
        <v>323</v>
      </c>
      <c r="C86" s="83">
        <v>2018</v>
      </c>
      <c r="D86" s="102">
        <v>4249.5</v>
      </c>
    </row>
    <row r="87" spans="1:4" ht="12.75">
      <c r="A87" s="2">
        <v>5</v>
      </c>
      <c r="B87" s="79" t="s">
        <v>324</v>
      </c>
      <c r="C87" s="83">
        <v>2018</v>
      </c>
      <c r="D87" s="102">
        <v>4291.85</v>
      </c>
    </row>
    <row r="88" spans="1:4" ht="12.75">
      <c r="A88" s="2">
        <v>6</v>
      </c>
      <c r="B88" s="79" t="s">
        <v>325</v>
      </c>
      <c r="C88" s="83">
        <v>2018</v>
      </c>
      <c r="D88" s="102">
        <v>2372.79</v>
      </c>
    </row>
    <row r="89" spans="1:4" ht="12.75">
      <c r="A89" s="2">
        <v>7</v>
      </c>
      <c r="B89" s="79" t="s">
        <v>306</v>
      </c>
      <c r="C89" s="83">
        <v>2018</v>
      </c>
      <c r="D89" s="102">
        <v>2739.96</v>
      </c>
    </row>
    <row r="90" spans="1:4" s="18" customFormat="1" ht="12.75">
      <c r="A90" s="2"/>
      <c r="B90" s="17" t="s">
        <v>0</v>
      </c>
      <c r="C90" s="2"/>
      <c r="D90" s="34">
        <f>SUM(D83:D89)</f>
        <v>33952.1</v>
      </c>
    </row>
    <row r="91" spans="1:4" s="6" customFormat="1" ht="12.75">
      <c r="A91" s="385" t="s">
        <v>330</v>
      </c>
      <c r="B91" s="385"/>
      <c r="C91" s="385"/>
      <c r="D91" s="385"/>
    </row>
    <row r="92" spans="1:4" ht="12.75">
      <c r="A92" s="2">
        <v>1</v>
      </c>
      <c r="B92" s="104" t="s">
        <v>331</v>
      </c>
      <c r="C92" s="119">
        <v>2017</v>
      </c>
      <c r="D92" s="103">
        <v>8900</v>
      </c>
    </row>
    <row r="93" spans="1:4" ht="12.75">
      <c r="A93" s="2">
        <v>2</v>
      </c>
      <c r="B93" s="79" t="s">
        <v>332</v>
      </c>
      <c r="C93" s="83">
        <v>2017</v>
      </c>
      <c r="D93" s="102">
        <v>8600</v>
      </c>
    </row>
    <row r="94" spans="1:4" ht="12.75">
      <c r="A94" s="2">
        <v>3</v>
      </c>
      <c r="B94" s="79" t="s">
        <v>333</v>
      </c>
      <c r="C94" s="83">
        <v>2018</v>
      </c>
      <c r="D94" s="102">
        <v>6000</v>
      </c>
    </row>
    <row r="95" spans="2:6" s="6" customFormat="1" ht="12.75" customHeight="1">
      <c r="B95" s="118" t="s">
        <v>0</v>
      </c>
      <c r="C95" s="31"/>
      <c r="D95" s="41">
        <f>SUM(D92:D94)</f>
        <v>23500</v>
      </c>
      <c r="F95" s="13"/>
    </row>
    <row r="96" spans="1:6" s="6" customFormat="1" ht="12.75">
      <c r="A96" s="385" t="s">
        <v>338</v>
      </c>
      <c r="B96" s="385"/>
      <c r="C96" s="385"/>
      <c r="D96" s="385"/>
      <c r="F96" s="13"/>
    </row>
    <row r="97" spans="1:6" s="6" customFormat="1" ht="12.75">
      <c r="A97" s="2">
        <v>1</v>
      </c>
      <c r="B97" s="104" t="s">
        <v>335</v>
      </c>
      <c r="C97" s="119">
        <v>2016</v>
      </c>
      <c r="D97" s="103">
        <v>597</v>
      </c>
      <c r="F97" s="13"/>
    </row>
    <row r="98" spans="1:4" s="6" customFormat="1" ht="12.75">
      <c r="A98" s="2">
        <v>2</v>
      </c>
      <c r="B98" s="79" t="s">
        <v>334</v>
      </c>
      <c r="C98" s="83">
        <v>2018</v>
      </c>
      <c r="D98" s="102">
        <v>1000</v>
      </c>
    </row>
    <row r="99" spans="1:4" s="6" customFormat="1" ht="12.75">
      <c r="A99" s="2">
        <v>3</v>
      </c>
      <c r="B99" s="79" t="s">
        <v>321</v>
      </c>
      <c r="C99" s="83">
        <v>2017</v>
      </c>
      <c r="D99" s="102">
        <v>8900</v>
      </c>
    </row>
    <row r="100" spans="1:4" s="6" customFormat="1" ht="12.75">
      <c r="A100" s="2">
        <v>4</v>
      </c>
      <c r="B100" s="79" t="s">
        <v>332</v>
      </c>
      <c r="C100" s="83">
        <v>2017</v>
      </c>
      <c r="D100" s="102">
        <v>8600</v>
      </c>
    </row>
    <row r="101" spans="1:4" s="6" customFormat="1" ht="12.75">
      <c r="A101" s="2">
        <v>5</v>
      </c>
      <c r="B101" s="79" t="s">
        <v>339</v>
      </c>
      <c r="C101" s="83">
        <v>2019</v>
      </c>
      <c r="D101" s="102">
        <v>3774</v>
      </c>
    </row>
    <row r="102" spans="1:4" s="12" customFormat="1" ht="12.75">
      <c r="A102" s="2"/>
      <c r="B102" s="17" t="s">
        <v>0</v>
      </c>
      <c r="C102" s="2"/>
      <c r="D102" s="34">
        <f>SUM(D97:D101)</f>
        <v>22871</v>
      </c>
    </row>
    <row r="103" spans="1:4" s="12" customFormat="1" ht="12.75">
      <c r="A103" s="385" t="s">
        <v>962</v>
      </c>
      <c r="B103" s="385"/>
      <c r="C103" s="385"/>
      <c r="D103" s="385"/>
    </row>
    <row r="104" spans="1:4" s="12" customFormat="1" ht="12.75">
      <c r="A104" s="2">
        <v>1</v>
      </c>
      <c r="B104" s="104" t="s">
        <v>342</v>
      </c>
      <c r="C104" s="119">
        <v>2017</v>
      </c>
      <c r="D104" s="103">
        <v>1500</v>
      </c>
    </row>
    <row r="105" spans="1:4" s="12" customFormat="1" ht="12.75">
      <c r="A105" s="2">
        <v>2</v>
      </c>
      <c r="B105" s="79" t="s">
        <v>343</v>
      </c>
      <c r="C105" s="83">
        <v>2018</v>
      </c>
      <c r="D105" s="102">
        <v>17499.99</v>
      </c>
    </row>
    <row r="106" spans="1:4" s="12" customFormat="1" ht="17.25" customHeight="1">
      <c r="A106" s="2"/>
      <c r="B106" s="17" t="s">
        <v>0</v>
      </c>
      <c r="C106" s="2"/>
      <c r="D106" s="40">
        <f>SUM(D104:D105)</f>
        <v>18999.99</v>
      </c>
    </row>
    <row r="107" spans="1:4" s="6" customFormat="1" ht="12.75">
      <c r="A107" s="385" t="s">
        <v>906</v>
      </c>
      <c r="B107" s="385"/>
      <c r="C107" s="385"/>
      <c r="D107" s="385"/>
    </row>
    <row r="108" spans="1:4" s="6" customFormat="1" ht="12.75">
      <c r="A108" s="2">
        <v>1</v>
      </c>
      <c r="B108" s="104" t="s">
        <v>345</v>
      </c>
      <c r="C108" s="119">
        <v>2019</v>
      </c>
      <c r="D108" s="124">
        <v>11070</v>
      </c>
    </row>
    <row r="109" spans="1:4" s="6" customFormat="1" ht="12.75">
      <c r="A109" s="2">
        <v>2</v>
      </c>
      <c r="B109" s="104" t="s">
        <v>346</v>
      </c>
      <c r="C109" s="119">
        <v>2019</v>
      </c>
      <c r="D109" s="124">
        <v>1998</v>
      </c>
    </row>
    <row r="110" spans="1:4" s="6" customFormat="1" ht="12.75">
      <c r="A110" s="20"/>
      <c r="B110" s="20" t="s">
        <v>0</v>
      </c>
      <c r="C110" s="19"/>
      <c r="D110" s="39">
        <f>SUM(D108:D109)</f>
        <v>13068</v>
      </c>
    </row>
    <row r="111" spans="1:4" s="6" customFormat="1" ht="12.75">
      <c r="A111" s="385" t="s">
        <v>907</v>
      </c>
      <c r="B111" s="385"/>
      <c r="C111" s="385"/>
      <c r="D111" s="385"/>
    </row>
    <row r="112" spans="1:4" s="6" customFormat="1" ht="12.75">
      <c r="A112" s="2">
        <v>1</v>
      </c>
      <c r="B112" s="134" t="s">
        <v>425</v>
      </c>
      <c r="C112" s="135">
        <v>2016</v>
      </c>
      <c r="D112" s="133">
        <v>1771.2</v>
      </c>
    </row>
    <row r="113" spans="1:4" s="6" customFormat="1" ht="12.75">
      <c r="A113" s="2">
        <v>2</v>
      </c>
      <c r="B113" s="134" t="s">
        <v>426</v>
      </c>
      <c r="C113" s="135">
        <v>2016</v>
      </c>
      <c r="D113" s="133">
        <v>360</v>
      </c>
    </row>
    <row r="114" spans="1:4" s="6" customFormat="1" ht="12.75">
      <c r="A114" s="2">
        <v>3</v>
      </c>
      <c r="B114" s="134" t="s">
        <v>427</v>
      </c>
      <c r="C114" s="135">
        <v>2016</v>
      </c>
      <c r="D114" s="133">
        <v>120</v>
      </c>
    </row>
    <row r="115" spans="1:4" s="6" customFormat="1" ht="12.75">
      <c r="A115" s="2">
        <v>4</v>
      </c>
      <c r="B115" s="134" t="s">
        <v>144</v>
      </c>
      <c r="C115" s="135">
        <v>2016</v>
      </c>
      <c r="D115" s="133">
        <v>1353.82</v>
      </c>
    </row>
    <row r="116" spans="1:4" s="6" customFormat="1" ht="12.75">
      <c r="A116" s="2">
        <v>5</v>
      </c>
      <c r="B116" s="134" t="s">
        <v>428</v>
      </c>
      <c r="C116" s="135">
        <v>2016</v>
      </c>
      <c r="D116" s="133">
        <v>609.22</v>
      </c>
    </row>
    <row r="117" spans="1:4" s="6" customFormat="1" ht="12.75">
      <c r="A117" s="2">
        <v>6</v>
      </c>
      <c r="B117" s="134" t="s">
        <v>429</v>
      </c>
      <c r="C117" s="135">
        <v>2016</v>
      </c>
      <c r="D117" s="133">
        <v>2370.66</v>
      </c>
    </row>
    <row r="118" spans="1:4" s="6" customFormat="1" ht="12.75">
      <c r="A118" s="2">
        <v>7</v>
      </c>
      <c r="B118" s="134" t="s">
        <v>430</v>
      </c>
      <c r="C118" s="135">
        <v>2016</v>
      </c>
      <c r="D118" s="133">
        <v>1562.1</v>
      </c>
    </row>
    <row r="119" spans="1:4" s="6" customFormat="1" ht="12.75">
      <c r="A119" s="2">
        <v>8</v>
      </c>
      <c r="B119" s="79" t="s">
        <v>431</v>
      </c>
      <c r="C119" s="83">
        <v>2017</v>
      </c>
      <c r="D119" s="102">
        <v>12465.01</v>
      </c>
    </row>
    <row r="120" spans="1:4" s="6" customFormat="1" ht="12.75">
      <c r="A120" s="2">
        <v>9</v>
      </c>
      <c r="B120" s="79" t="s">
        <v>432</v>
      </c>
      <c r="C120" s="83">
        <v>2017</v>
      </c>
      <c r="D120" s="102">
        <v>6414.44</v>
      </c>
    </row>
    <row r="121" spans="1:4" s="6" customFormat="1" ht="12.75">
      <c r="A121" s="2">
        <v>10</v>
      </c>
      <c r="B121" s="79" t="s">
        <v>433</v>
      </c>
      <c r="C121" s="83">
        <v>2018</v>
      </c>
      <c r="D121" s="102">
        <v>2344.62</v>
      </c>
    </row>
    <row r="122" spans="1:4" s="6" customFormat="1" ht="12.75">
      <c r="A122" s="2">
        <v>11</v>
      </c>
      <c r="B122" s="79" t="s">
        <v>434</v>
      </c>
      <c r="C122" s="83">
        <v>2018</v>
      </c>
      <c r="D122" s="102">
        <v>430.65</v>
      </c>
    </row>
    <row r="123" spans="1:4" s="6" customFormat="1" ht="12.75">
      <c r="A123" s="2">
        <v>12</v>
      </c>
      <c r="B123" s="79" t="s">
        <v>435</v>
      </c>
      <c r="C123" s="83">
        <v>2018</v>
      </c>
      <c r="D123" s="102">
        <v>2707.33</v>
      </c>
    </row>
    <row r="124" spans="1:4" s="6" customFormat="1" ht="12.75">
      <c r="A124" s="20"/>
      <c r="B124" s="20" t="s">
        <v>0</v>
      </c>
      <c r="C124" s="19"/>
      <c r="D124" s="39">
        <f>SUM(D112:D123)</f>
        <v>32509.050000000003</v>
      </c>
    </row>
    <row r="125" spans="1:4" s="6" customFormat="1" ht="12.75">
      <c r="A125" s="385" t="s">
        <v>908</v>
      </c>
      <c r="B125" s="385"/>
      <c r="C125" s="385"/>
      <c r="D125" s="385"/>
    </row>
    <row r="126" spans="1:4" s="6" customFormat="1" ht="12.75">
      <c r="A126" s="2">
        <v>1</v>
      </c>
      <c r="B126" s="104" t="s">
        <v>143</v>
      </c>
      <c r="C126" s="119">
        <v>2016</v>
      </c>
      <c r="D126" s="103">
        <v>3098</v>
      </c>
    </row>
    <row r="127" spans="1:4" s="6" customFormat="1" ht="12.75">
      <c r="A127" s="2">
        <v>2</v>
      </c>
      <c r="B127" s="104" t="s">
        <v>143</v>
      </c>
      <c r="C127" s="119">
        <v>2016</v>
      </c>
      <c r="D127" s="103">
        <v>3294</v>
      </c>
    </row>
    <row r="128" spans="1:4" s="6" customFormat="1" ht="12.75">
      <c r="A128" s="2">
        <v>3</v>
      </c>
      <c r="B128" s="79" t="s">
        <v>144</v>
      </c>
      <c r="C128" s="83">
        <v>2016</v>
      </c>
      <c r="D128" s="102">
        <v>1797</v>
      </c>
    </row>
    <row r="129" spans="1:4" s="6" customFormat="1" ht="12.75">
      <c r="A129" s="2">
        <v>4</v>
      </c>
      <c r="B129" s="79" t="s">
        <v>144</v>
      </c>
      <c r="C129" s="83">
        <v>2017</v>
      </c>
      <c r="D129" s="102">
        <v>2130</v>
      </c>
    </row>
    <row r="130" spans="1:4" s="6" customFormat="1" ht="12.75">
      <c r="A130" s="2">
        <v>5</v>
      </c>
      <c r="B130" s="79" t="s">
        <v>144</v>
      </c>
      <c r="C130" s="83">
        <v>2017</v>
      </c>
      <c r="D130" s="102">
        <v>2157.98</v>
      </c>
    </row>
    <row r="131" spans="1:4" s="6" customFormat="1" ht="12.75">
      <c r="A131" s="2">
        <v>6</v>
      </c>
      <c r="B131" s="79" t="s">
        <v>144</v>
      </c>
      <c r="C131" s="83">
        <v>2017</v>
      </c>
      <c r="D131" s="102">
        <v>2157.98</v>
      </c>
    </row>
    <row r="132" spans="1:4" s="6" customFormat="1" ht="12.75">
      <c r="A132" s="2">
        <v>7</v>
      </c>
      <c r="B132" s="79" t="s">
        <v>144</v>
      </c>
      <c r="C132" s="83">
        <v>2017</v>
      </c>
      <c r="D132" s="102">
        <v>9852.3</v>
      </c>
    </row>
    <row r="133" spans="1:4" s="6" customFormat="1" ht="12.75">
      <c r="A133" s="2">
        <v>8</v>
      </c>
      <c r="B133" s="79" t="s">
        <v>145</v>
      </c>
      <c r="C133" s="83">
        <v>2017</v>
      </c>
      <c r="D133" s="102">
        <v>399</v>
      </c>
    </row>
    <row r="134" spans="1:4" s="6" customFormat="1" ht="12.75">
      <c r="A134" s="2">
        <v>9</v>
      </c>
      <c r="B134" s="79" t="s">
        <v>146</v>
      </c>
      <c r="C134" s="83">
        <v>2017</v>
      </c>
      <c r="D134" s="102">
        <v>2927.4</v>
      </c>
    </row>
    <row r="135" spans="1:4" s="6" customFormat="1" ht="12.75">
      <c r="A135" s="2">
        <v>10</v>
      </c>
      <c r="B135" s="79" t="s">
        <v>144</v>
      </c>
      <c r="C135" s="83">
        <v>2018</v>
      </c>
      <c r="D135" s="102">
        <v>755</v>
      </c>
    </row>
    <row r="136" spans="1:4" s="6" customFormat="1" ht="12.75">
      <c r="A136" s="2">
        <v>11</v>
      </c>
      <c r="B136" s="79" t="s">
        <v>147</v>
      </c>
      <c r="C136" s="83">
        <v>2018</v>
      </c>
      <c r="D136" s="102">
        <v>5500</v>
      </c>
    </row>
    <row r="137" spans="1:4" s="6" customFormat="1" ht="12.75">
      <c r="A137" s="2">
        <v>12</v>
      </c>
      <c r="B137" s="79" t="s">
        <v>148</v>
      </c>
      <c r="C137" s="83">
        <v>2018</v>
      </c>
      <c r="D137" s="102">
        <v>2500</v>
      </c>
    </row>
    <row r="138" spans="1:4" s="6" customFormat="1" ht="12.75">
      <c r="A138" s="2">
        <v>13</v>
      </c>
      <c r="B138" s="79" t="s">
        <v>149</v>
      </c>
      <c r="C138" s="83">
        <v>2018</v>
      </c>
      <c r="D138" s="102">
        <v>4042</v>
      </c>
    </row>
    <row r="139" spans="1:4" s="6" customFormat="1" ht="12.75">
      <c r="A139" s="2">
        <v>14</v>
      </c>
      <c r="B139" s="79" t="s">
        <v>150</v>
      </c>
      <c r="C139" s="83">
        <v>2018</v>
      </c>
      <c r="D139" s="102">
        <v>1690</v>
      </c>
    </row>
    <row r="140" spans="1:4" s="6" customFormat="1" ht="12.75">
      <c r="A140" s="2">
        <v>15</v>
      </c>
      <c r="B140" s="79" t="s">
        <v>151</v>
      </c>
      <c r="C140" s="83">
        <v>2018</v>
      </c>
      <c r="D140" s="102">
        <v>449</v>
      </c>
    </row>
    <row r="141" spans="1:4" s="6" customFormat="1" ht="12.75">
      <c r="A141" s="2">
        <v>16</v>
      </c>
      <c r="B141" s="79" t="s">
        <v>152</v>
      </c>
      <c r="C141" s="83">
        <v>2018</v>
      </c>
      <c r="D141" s="102">
        <v>4699</v>
      </c>
    </row>
    <row r="142" spans="1:4" s="6" customFormat="1" ht="12.75">
      <c r="A142" s="2">
        <v>17</v>
      </c>
      <c r="B142" s="79" t="s">
        <v>153</v>
      </c>
      <c r="C142" s="83">
        <v>2018</v>
      </c>
      <c r="D142" s="102">
        <v>1242.3</v>
      </c>
    </row>
    <row r="143" spans="1:4" s="6" customFormat="1" ht="12.75">
      <c r="A143" s="2">
        <v>18</v>
      </c>
      <c r="B143" s="79" t="s">
        <v>154</v>
      </c>
      <c r="C143" s="83">
        <v>2016</v>
      </c>
      <c r="D143" s="102">
        <v>16999.83</v>
      </c>
    </row>
    <row r="144" spans="1:4" s="6" customFormat="1" ht="12.75">
      <c r="A144" s="2">
        <v>19</v>
      </c>
      <c r="B144" s="79" t="s">
        <v>155</v>
      </c>
      <c r="C144" s="83">
        <v>2016</v>
      </c>
      <c r="D144" s="102">
        <v>1018.44</v>
      </c>
    </row>
    <row r="145" spans="1:4" s="6" customFormat="1" ht="12.75">
      <c r="A145" s="2">
        <v>20</v>
      </c>
      <c r="B145" s="79" t="s">
        <v>156</v>
      </c>
      <c r="C145" s="83">
        <v>2016</v>
      </c>
      <c r="D145" s="102">
        <v>2980</v>
      </c>
    </row>
    <row r="146" spans="1:4" s="6" customFormat="1" ht="12.75">
      <c r="A146" s="2">
        <v>21</v>
      </c>
      <c r="B146" s="79" t="s">
        <v>156</v>
      </c>
      <c r="C146" s="83">
        <v>2016</v>
      </c>
      <c r="D146" s="102">
        <v>2980</v>
      </c>
    </row>
    <row r="147" spans="1:4" s="6" customFormat="1" ht="12.75">
      <c r="A147" s="2">
        <v>22</v>
      </c>
      <c r="B147" s="79" t="s">
        <v>157</v>
      </c>
      <c r="C147" s="83">
        <v>2018</v>
      </c>
      <c r="D147" s="102">
        <v>8995</v>
      </c>
    </row>
    <row r="148" spans="1:4" s="6" customFormat="1" ht="12.75">
      <c r="A148" s="2">
        <v>23</v>
      </c>
      <c r="B148" s="79" t="s">
        <v>158</v>
      </c>
      <c r="C148" s="83">
        <v>2018</v>
      </c>
      <c r="D148" s="102">
        <v>1950</v>
      </c>
    </row>
    <row r="149" spans="1:4" s="6" customFormat="1" ht="12.75">
      <c r="A149" s="2">
        <v>24</v>
      </c>
      <c r="B149" s="79" t="s">
        <v>159</v>
      </c>
      <c r="C149" s="83">
        <v>2019</v>
      </c>
      <c r="D149" s="102">
        <v>5099</v>
      </c>
    </row>
    <row r="150" spans="1:4" s="6" customFormat="1" ht="12.75">
      <c r="A150" s="2">
        <v>25</v>
      </c>
      <c r="B150" s="79" t="s">
        <v>160</v>
      </c>
      <c r="C150" s="83">
        <v>2020</v>
      </c>
      <c r="D150" s="102">
        <v>3310.88</v>
      </c>
    </row>
    <row r="151" spans="1:4" s="6" customFormat="1" ht="12.75">
      <c r="A151" s="2"/>
      <c r="B151" s="20" t="s">
        <v>0</v>
      </c>
      <c r="C151" s="19"/>
      <c r="D151" s="39">
        <f>SUM(D126:D150)</f>
        <v>92024.11000000002</v>
      </c>
    </row>
    <row r="152" spans="1:4" s="12" customFormat="1" ht="12.75">
      <c r="A152" s="26"/>
      <c r="B152" s="27"/>
      <c r="C152" s="59"/>
      <c r="D152" s="60"/>
    </row>
    <row r="153" spans="1:4" s="12" customFormat="1" ht="12.75">
      <c r="A153" s="25"/>
      <c r="B153" s="24"/>
      <c r="C153" s="29"/>
      <c r="D153" s="58"/>
    </row>
    <row r="154" spans="1:4" s="12" customFormat="1" ht="12.75">
      <c r="A154" s="394" t="s">
        <v>5</v>
      </c>
      <c r="B154" s="394"/>
      <c r="C154" s="394"/>
      <c r="D154" s="394"/>
    </row>
    <row r="155" spans="1:4" s="12" customFormat="1" ht="25.5">
      <c r="A155" s="3" t="s">
        <v>24</v>
      </c>
      <c r="B155" s="3" t="s">
        <v>32</v>
      </c>
      <c r="C155" s="3" t="s">
        <v>33</v>
      </c>
      <c r="D155" s="47" t="s">
        <v>34</v>
      </c>
    </row>
    <row r="156" spans="1:4" ht="12.75">
      <c r="A156" s="385" t="s">
        <v>909</v>
      </c>
      <c r="B156" s="385"/>
      <c r="C156" s="385"/>
      <c r="D156" s="385"/>
    </row>
    <row r="157" spans="1:4" s="12" customFormat="1" ht="12.75">
      <c r="A157" s="2">
        <v>1</v>
      </c>
      <c r="B157" s="177" t="s">
        <v>724</v>
      </c>
      <c r="C157" s="185">
        <v>2016</v>
      </c>
      <c r="D157" s="182">
        <v>1750</v>
      </c>
    </row>
    <row r="158" spans="1:4" s="12" customFormat="1" ht="12.75">
      <c r="A158" s="2">
        <v>2</v>
      </c>
      <c r="B158" s="177" t="s">
        <v>725</v>
      </c>
      <c r="C158" s="185">
        <v>2016</v>
      </c>
      <c r="D158" s="182">
        <v>1899</v>
      </c>
    </row>
    <row r="159" spans="1:4" s="12" customFormat="1" ht="12.75">
      <c r="A159" s="2">
        <v>3</v>
      </c>
      <c r="B159" s="177" t="s">
        <v>726</v>
      </c>
      <c r="C159" s="185">
        <v>2016</v>
      </c>
      <c r="D159" s="182">
        <v>1349</v>
      </c>
    </row>
    <row r="160" spans="1:4" s="12" customFormat="1" ht="12.75">
      <c r="A160" s="2">
        <v>4</v>
      </c>
      <c r="B160" s="177" t="s">
        <v>727</v>
      </c>
      <c r="C160" s="185">
        <v>2017</v>
      </c>
      <c r="D160" s="182">
        <v>790</v>
      </c>
    </row>
    <row r="161" spans="1:4" s="12" customFormat="1" ht="12.75">
      <c r="A161" s="2">
        <v>5</v>
      </c>
      <c r="B161" s="177" t="s">
        <v>728</v>
      </c>
      <c r="C161" s="185">
        <v>2017</v>
      </c>
      <c r="D161" s="182">
        <v>3469</v>
      </c>
    </row>
    <row r="162" spans="1:4" s="12" customFormat="1" ht="12.75">
      <c r="A162" s="2">
        <v>6</v>
      </c>
      <c r="B162" s="177" t="s">
        <v>729</v>
      </c>
      <c r="C162" s="185">
        <v>2017</v>
      </c>
      <c r="D162" s="182">
        <v>3454</v>
      </c>
    </row>
    <row r="163" spans="1:4" s="12" customFormat="1" ht="12.75">
      <c r="A163" s="2">
        <v>7</v>
      </c>
      <c r="B163" s="177" t="s">
        <v>730</v>
      </c>
      <c r="C163" s="185">
        <v>2017</v>
      </c>
      <c r="D163" s="182">
        <v>8012</v>
      </c>
    </row>
    <row r="164" spans="1:4" s="12" customFormat="1" ht="12.75">
      <c r="A164" s="2">
        <v>8</v>
      </c>
      <c r="B164" s="177" t="s">
        <v>731</v>
      </c>
      <c r="C164" s="185">
        <v>2017</v>
      </c>
      <c r="D164" s="182">
        <v>1689</v>
      </c>
    </row>
    <row r="165" spans="1:4" s="12" customFormat="1" ht="12.75">
      <c r="A165" s="2">
        <v>9</v>
      </c>
      <c r="B165" s="177" t="s">
        <v>732</v>
      </c>
      <c r="C165" s="185">
        <v>2017</v>
      </c>
      <c r="D165" s="182">
        <v>1199</v>
      </c>
    </row>
    <row r="166" spans="1:4" s="12" customFormat="1" ht="12.75">
      <c r="A166" s="2">
        <v>10</v>
      </c>
      <c r="B166" s="177" t="s">
        <v>733</v>
      </c>
      <c r="C166" s="185">
        <v>2017</v>
      </c>
      <c r="D166" s="182">
        <v>6910</v>
      </c>
    </row>
    <row r="167" spans="1:4" s="12" customFormat="1" ht="12.75">
      <c r="A167" s="2">
        <v>11</v>
      </c>
      <c r="B167" s="177" t="s">
        <v>734</v>
      </c>
      <c r="C167" s="185">
        <v>2017</v>
      </c>
      <c r="D167" s="182">
        <v>3539</v>
      </c>
    </row>
    <row r="168" spans="1:4" s="12" customFormat="1" ht="12.75">
      <c r="A168" s="2">
        <v>12</v>
      </c>
      <c r="B168" s="177" t="s">
        <v>735</v>
      </c>
      <c r="C168" s="185">
        <v>2017</v>
      </c>
      <c r="D168" s="182">
        <v>1349</v>
      </c>
    </row>
    <row r="169" spans="1:4" s="12" customFormat="1" ht="12.75">
      <c r="A169" s="2">
        <v>13</v>
      </c>
      <c r="B169" s="177" t="s">
        <v>736</v>
      </c>
      <c r="C169" s="185">
        <v>2017</v>
      </c>
      <c r="D169" s="182">
        <v>3000</v>
      </c>
    </row>
    <row r="170" spans="1:4" s="12" customFormat="1" ht="12.75">
      <c r="A170" s="2">
        <v>14</v>
      </c>
      <c r="B170" s="177" t="s">
        <v>733</v>
      </c>
      <c r="C170" s="185">
        <v>2017</v>
      </c>
      <c r="D170" s="182">
        <v>2000</v>
      </c>
    </row>
    <row r="171" spans="1:4" s="12" customFormat="1" ht="12.75">
      <c r="A171" s="2">
        <v>15</v>
      </c>
      <c r="B171" s="177" t="s">
        <v>737</v>
      </c>
      <c r="C171" s="185">
        <v>2017</v>
      </c>
      <c r="D171" s="182">
        <v>2005</v>
      </c>
    </row>
    <row r="172" spans="1:4" s="12" customFormat="1" ht="12.75">
      <c r="A172" s="2">
        <v>16</v>
      </c>
      <c r="B172" s="177" t="s">
        <v>738</v>
      </c>
      <c r="C172" s="185">
        <v>2018</v>
      </c>
      <c r="D172" s="182">
        <v>999</v>
      </c>
    </row>
    <row r="173" spans="1:4" s="12" customFormat="1" ht="12.75">
      <c r="A173" s="2">
        <v>17</v>
      </c>
      <c r="B173" s="177" t="s">
        <v>739</v>
      </c>
      <c r="C173" s="185">
        <v>2018</v>
      </c>
      <c r="D173" s="182">
        <v>3136</v>
      </c>
    </row>
    <row r="174" spans="1:4" s="12" customFormat="1" ht="12.75">
      <c r="A174" s="2">
        <v>18</v>
      </c>
      <c r="B174" s="177" t="s">
        <v>161</v>
      </c>
      <c r="C174" s="185">
        <v>2018</v>
      </c>
      <c r="D174" s="182">
        <v>1799</v>
      </c>
    </row>
    <row r="175" spans="1:4" s="12" customFormat="1" ht="12.75">
      <c r="A175" s="2">
        <v>19</v>
      </c>
      <c r="B175" s="177" t="s">
        <v>740</v>
      </c>
      <c r="C175" s="185">
        <v>2018</v>
      </c>
      <c r="D175" s="182">
        <v>390</v>
      </c>
    </row>
    <row r="176" spans="1:4" s="12" customFormat="1" ht="12.75">
      <c r="A176" s="2">
        <v>20</v>
      </c>
      <c r="B176" s="177" t="s">
        <v>741</v>
      </c>
      <c r="C176" s="185">
        <v>2018</v>
      </c>
      <c r="D176" s="182">
        <v>6200</v>
      </c>
    </row>
    <row r="177" spans="1:4" s="12" customFormat="1" ht="12.75">
      <c r="A177" s="2">
        <v>21</v>
      </c>
      <c r="B177" s="177" t="s">
        <v>742</v>
      </c>
      <c r="C177" s="185">
        <v>2018</v>
      </c>
      <c r="D177" s="182">
        <v>22800</v>
      </c>
    </row>
    <row r="178" spans="1:4" s="12" customFormat="1" ht="12.75">
      <c r="A178" s="2">
        <v>22</v>
      </c>
      <c r="B178" s="177" t="s">
        <v>741</v>
      </c>
      <c r="C178" s="185">
        <v>2018</v>
      </c>
      <c r="D178" s="182">
        <v>4000</v>
      </c>
    </row>
    <row r="179" spans="1:4" s="12" customFormat="1" ht="12.75">
      <c r="A179" s="2">
        <v>23</v>
      </c>
      <c r="B179" s="177" t="s">
        <v>722</v>
      </c>
      <c r="C179" s="185">
        <v>2019</v>
      </c>
      <c r="D179" s="182">
        <v>7502.88</v>
      </c>
    </row>
    <row r="180" spans="1:4" s="12" customFormat="1" ht="12.75">
      <c r="A180" s="2">
        <v>24</v>
      </c>
      <c r="B180" s="177" t="s">
        <v>743</v>
      </c>
      <c r="C180" s="185">
        <v>2019</v>
      </c>
      <c r="D180" s="182">
        <v>3190.52</v>
      </c>
    </row>
    <row r="181" spans="1:4" s="12" customFormat="1" ht="12.75">
      <c r="A181" s="2">
        <v>25</v>
      </c>
      <c r="B181" s="177" t="s">
        <v>744</v>
      </c>
      <c r="C181" s="185">
        <v>2019</v>
      </c>
      <c r="D181" s="182">
        <v>9010.98</v>
      </c>
    </row>
    <row r="182" spans="1:4" s="12" customFormat="1" ht="12.75">
      <c r="A182" s="2">
        <v>26</v>
      </c>
      <c r="B182" s="177" t="s">
        <v>745</v>
      </c>
      <c r="C182" s="185">
        <v>2019</v>
      </c>
      <c r="D182" s="182">
        <v>1449</v>
      </c>
    </row>
    <row r="183" spans="1:4" s="12" customFormat="1" ht="12.75">
      <c r="A183" s="2">
        <v>27</v>
      </c>
      <c r="B183" s="177" t="s">
        <v>746</v>
      </c>
      <c r="C183" s="185">
        <v>2019</v>
      </c>
      <c r="D183" s="182">
        <v>395</v>
      </c>
    </row>
    <row r="184" spans="1:4" s="12" customFormat="1" ht="12.75">
      <c r="A184" s="2">
        <v>28</v>
      </c>
      <c r="B184" s="177" t="s">
        <v>747</v>
      </c>
      <c r="C184" s="185">
        <v>2019</v>
      </c>
      <c r="D184" s="182">
        <v>3500</v>
      </c>
    </row>
    <row r="185" spans="1:4" s="12" customFormat="1" ht="12.75">
      <c r="A185" s="2">
        <v>29</v>
      </c>
      <c r="B185" s="177" t="s">
        <v>748</v>
      </c>
      <c r="C185" s="185">
        <v>2019</v>
      </c>
      <c r="D185" s="182">
        <v>2300.1</v>
      </c>
    </row>
    <row r="186" spans="1:4" s="12" customFormat="1" ht="12.75">
      <c r="A186" s="2">
        <v>30</v>
      </c>
      <c r="B186" s="177" t="s">
        <v>749</v>
      </c>
      <c r="C186" s="185">
        <v>2019</v>
      </c>
      <c r="D186" s="182">
        <v>11310</v>
      </c>
    </row>
    <row r="187" spans="1:4" s="12" customFormat="1" ht="12.75">
      <c r="A187" s="2">
        <v>31</v>
      </c>
      <c r="B187" s="177" t="s">
        <v>750</v>
      </c>
      <c r="C187" s="185">
        <v>2019</v>
      </c>
      <c r="D187" s="182">
        <v>3800</v>
      </c>
    </row>
    <row r="188" spans="1:5" s="12" customFormat="1" ht="12.75">
      <c r="A188" s="2">
        <v>32</v>
      </c>
      <c r="B188" s="229" t="s">
        <v>751</v>
      </c>
      <c r="C188" s="230">
        <v>2020</v>
      </c>
      <c r="D188" s="231">
        <v>66124.8</v>
      </c>
      <c r="E188" s="232" t="s">
        <v>1000</v>
      </c>
    </row>
    <row r="189" spans="1:5" s="12" customFormat="1" ht="12.75">
      <c r="A189" s="2">
        <v>33</v>
      </c>
      <c r="B189" s="229" t="s">
        <v>752</v>
      </c>
      <c r="C189" s="230">
        <v>2020</v>
      </c>
      <c r="D189" s="231">
        <v>94000</v>
      </c>
      <c r="E189" s="232" t="s">
        <v>1000</v>
      </c>
    </row>
    <row r="190" spans="1:4" s="12" customFormat="1" ht="12.75">
      <c r="A190" s="2"/>
      <c r="B190" s="17" t="s">
        <v>0</v>
      </c>
      <c r="C190" s="2"/>
      <c r="D190" s="42">
        <f>SUM(D157:D189)</f>
        <v>284321.28</v>
      </c>
    </row>
    <row r="191" spans="1:4" ht="13.5" customHeight="1">
      <c r="A191" s="385" t="s">
        <v>89</v>
      </c>
      <c r="B191" s="385"/>
      <c r="C191" s="385"/>
      <c r="D191" s="385"/>
    </row>
    <row r="192" spans="1:4" s="16" customFormat="1" ht="12.75">
      <c r="A192" s="2">
        <v>1</v>
      </c>
      <c r="B192" s="79" t="s">
        <v>98</v>
      </c>
      <c r="C192" s="83">
        <v>2016</v>
      </c>
      <c r="D192" s="85">
        <v>369</v>
      </c>
    </row>
    <row r="193" spans="1:4" s="16" customFormat="1" ht="12.75">
      <c r="A193" s="2">
        <v>2</v>
      </c>
      <c r="B193" s="79" t="s">
        <v>99</v>
      </c>
      <c r="C193" s="218">
        <v>2017</v>
      </c>
      <c r="D193" s="85">
        <v>9717</v>
      </c>
    </row>
    <row r="194" spans="1:4" s="16" customFormat="1" ht="12.75">
      <c r="A194" s="2">
        <v>3</v>
      </c>
      <c r="B194" s="79" t="s">
        <v>100</v>
      </c>
      <c r="C194" s="218">
        <v>2017</v>
      </c>
      <c r="D194" s="86">
        <v>2947</v>
      </c>
    </row>
    <row r="195" spans="1:4" s="16" customFormat="1" ht="12.75">
      <c r="A195" s="2">
        <v>5</v>
      </c>
      <c r="B195" s="79" t="s">
        <v>101</v>
      </c>
      <c r="C195" s="218">
        <v>2017</v>
      </c>
      <c r="D195" s="86">
        <v>10300</v>
      </c>
    </row>
    <row r="196" spans="1:4" s="16" customFormat="1" ht="12.75">
      <c r="A196" s="2">
        <v>6</v>
      </c>
      <c r="B196" s="79" t="s">
        <v>102</v>
      </c>
      <c r="C196" s="219">
        <v>2017</v>
      </c>
      <c r="D196" s="87">
        <v>170</v>
      </c>
    </row>
    <row r="197" spans="1:4" s="16" customFormat="1" ht="12.75">
      <c r="A197" s="2">
        <v>7</v>
      </c>
      <c r="B197" s="79" t="s">
        <v>103</v>
      </c>
      <c r="C197" s="219">
        <v>2017</v>
      </c>
      <c r="D197" s="87">
        <v>441</v>
      </c>
    </row>
    <row r="198" spans="1:4" s="16" customFormat="1" ht="12.75">
      <c r="A198" s="2">
        <v>8</v>
      </c>
      <c r="B198" s="79" t="s">
        <v>104</v>
      </c>
      <c r="C198" s="219">
        <v>2017</v>
      </c>
      <c r="D198" s="87">
        <v>426.87</v>
      </c>
    </row>
    <row r="199" spans="1:4" s="16" customFormat="1" ht="12.75">
      <c r="A199" s="2">
        <v>9</v>
      </c>
      <c r="B199" s="79" t="s">
        <v>105</v>
      </c>
      <c r="C199" s="219">
        <v>2017</v>
      </c>
      <c r="D199" s="87">
        <v>398.98</v>
      </c>
    </row>
    <row r="200" spans="1:4" s="16" customFormat="1" ht="12.75">
      <c r="A200" s="2">
        <v>10</v>
      </c>
      <c r="B200" s="79" t="s">
        <v>106</v>
      </c>
      <c r="C200" s="219">
        <v>2017</v>
      </c>
      <c r="D200" s="87">
        <v>580</v>
      </c>
    </row>
    <row r="201" spans="1:4" s="16" customFormat="1" ht="12.75">
      <c r="A201" s="2">
        <v>11</v>
      </c>
      <c r="B201" s="79" t="s">
        <v>107</v>
      </c>
      <c r="C201" s="219">
        <v>2017</v>
      </c>
      <c r="D201" s="87">
        <v>1100</v>
      </c>
    </row>
    <row r="202" spans="1:4" s="16" customFormat="1" ht="12.75">
      <c r="A202" s="2">
        <v>12</v>
      </c>
      <c r="B202" s="79" t="s">
        <v>108</v>
      </c>
      <c r="C202" s="219">
        <v>2017</v>
      </c>
      <c r="D202" s="87">
        <v>3200</v>
      </c>
    </row>
    <row r="203" spans="1:4" s="16" customFormat="1" ht="12.75">
      <c r="A203" s="2">
        <v>13</v>
      </c>
      <c r="B203" s="79" t="s">
        <v>94</v>
      </c>
      <c r="C203" s="219">
        <v>2017</v>
      </c>
      <c r="D203" s="87">
        <v>700</v>
      </c>
    </row>
    <row r="204" spans="1:4" s="16" customFormat="1" ht="12.75">
      <c r="A204" s="2">
        <v>14</v>
      </c>
      <c r="B204" s="79" t="s">
        <v>109</v>
      </c>
      <c r="C204" s="219">
        <v>2017</v>
      </c>
      <c r="D204" s="87">
        <v>2720</v>
      </c>
    </row>
    <row r="205" spans="1:4" s="16" customFormat="1" ht="12.75">
      <c r="A205" s="2">
        <v>15</v>
      </c>
      <c r="B205" s="79" t="s">
        <v>110</v>
      </c>
      <c r="C205" s="219">
        <v>2017</v>
      </c>
      <c r="D205" s="87">
        <v>829</v>
      </c>
    </row>
    <row r="206" spans="1:4" s="16" customFormat="1" ht="12.75">
      <c r="A206" s="2">
        <v>16</v>
      </c>
      <c r="B206" s="79" t="s">
        <v>111</v>
      </c>
      <c r="C206" s="219">
        <v>2017</v>
      </c>
      <c r="D206" s="87">
        <v>379</v>
      </c>
    </row>
    <row r="207" spans="1:4" s="16" customFormat="1" ht="12.75">
      <c r="A207" s="2">
        <v>17</v>
      </c>
      <c r="B207" s="79" t="s">
        <v>112</v>
      </c>
      <c r="C207" s="219">
        <v>2017</v>
      </c>
      <c r="D207" s="87">
        <v>399</v>
      </c>
    </row>
    <row r="208" spans="1:4" s="16" customFormat="1" ht="12.75">
      <c r="A208" s="2">
        <v>18</v>
      </c>
      <c r="B208" s="79" t="s">
        <v>113</v>
      </c>
      <c r="C208" s="219">
        <v>2017</v>
      </c>
      <c r="D208" s="87">
        <v>3450</v>
      </c>
    </row>
    <row r="209" spans="1:4" s="16" customFormat="1" ht="12.75">
      <c r="A209" s="2">
        <v>19</v>
      </c>
      <c r="B209" s="79" t="s">
        <v>114</v>
      </c>
      <c r="C209" s="219">
        <v>2017</v>
      </c>
      <c r="D209" s="87">
        <v>3060</v>
      </c>
    </row>
    <row r="210" spans="1:4" s="16" customFormat="1" ht="12.75">
      <c r="A210" s="2">
        <v>20</v>
      </c>
      <c r="B210" s="79" t="s">
        <v>115</v>
      </c>
      <c r="C210" s="219">
        <v>2018</v>
      </c>
      <c r="D210" s="87">
        <v>3803.85</v>
      </c>
    </row>
    <row r="211" spans="1:4" s="16" customFormat="1" ht="12.75">
      <c r="A211" s="2">
        <v>21</v>
      </c>
      <c r="B211" s="79" t="s">
        <v>115</v>
      </c>
      <c r="C211" s="219">
        <v>2018</v>
      </c>
      <c r="D211" s="87">
        <v>3803.85</v>
      </c>
    </row>
    <row r="212" spans="1:4" s="16" customFormat="1" ht="12.75">
      <c r="A212" s="2">
        <v>22</v>
      </c>
      <c r="B212" s="79" t="s">
        <v>116</v>
      </c>
      <c r="C212" s="219">
        <v>2018</v>
      </c>
      <c r="D212" s="87">
        <v>6363.08</v>
      </c>
    </row>
    <row r="213" spans="1:4" s="16" customFormat="1" ht="12.75">
      <c r="A213" s="2">
        <v>23</v>
      </c>
      <c r="B213" s="79" t="s">
        <v>117</v>
      </c>
      <c r="C213" s="219">
        <v>2018</v>
      </c>
      <c r="D213" s="87">
        <v>1511.73</v>
      </c>
    </row>
    <row r="214" spans="1:4" s="16" customFormat="1" ht="12.75">
      <c r="A214" s="2">
        <v>24</v>
      </c>
      <c r="B214" s="79" t="s">
        <v>118</v>
      </c>
      <c r="C214" s="219">
        <v>2018</v>
      </c>
      <c r="D214" s="87">
        <v>2149.99</v>
      </c>
    </row>
    <row r="215" spans="1:4" s="16" customFormat="1" ht="12.75">
      <c r="A215" s="2">
        <v>25</v>
      </c>
      <c r="B215" s="79" t="s">
        <v>119</v>
      </c>
      <c r="C215" s="219">
        <v>2018</v>
      </c>
      <c r="D215" s="87">
        <v>1700</v>
      </c>
    </row>
    <row r="216" spans="1:4" s="16" customFormat="1" ht="12.75">
      <c r="A216" s="2">
        <v>26</v>
      </c>
      <c r="B216" s="79" t="s">
        <v>120</v>
      </c>
      <c r="C216" s="219">
        <v>2017</v>
      </c>
      <c r="D216" s="87">
        <v>430</v>
      </c>
    </row>
    <row r="217" spans="1:4" s="16" customFormat="1" ht="12.75">
      <c r="A217" s="2">
        <v>27</v>
      </c>
      <c r="B217" s="88" t="s">
        <v>121</v>
      </c>
      <c r="C217" s="89">
        <v>2019</v>
      </c>
      <c r="D217" s="90">
        <v>3031.95</v>
      </c>
    </row>
    <row r="218" spans="1:4" s="16" customFormat="1" ht="12.75">
      <c r="A218" s="2">
        <v>28</v>
      </c>
      <c r="B218" s="88" t="s">
        <v>122</v>
      </c>
      <c r="C218" s="89">
        <v>2019</v>
      </c>
      <c r="D218" s="90">
        <v>682</v>
      </c>
    </row>
    <row r="219" spans="1:4" s="16" customFormat="1" ht="12.75">
      <c r="A219" s="2">
        <v>29</v>
      </c>
      <c r="B219" s="88" t="s">
        <v>123</v>
      </c>
      <c r="C219" s="89">
        <v>2019</v>
      </c>
      <c r="D219" s="90">
        <v>1039.2</v>
      </c>
    </row>
    <row r="220" spans="1:4" s="16" customFormat="1" ht="12.75">
      <c r="A220" s="2">
        <v>30</v>
      </c>
      <c r="B220" s="88" t="s">
        <v>124</v>
      </c>
      <c r="C220" s="89">
        <v>2019</v>
      </c>
      <c r="D220" s="90">
        <v>849.2</v>
      </c>
    </row>
    <row r="221" spans="1:4" s="16" customFormat="1" ht="12.75">
      <c r="A221" s="2">
        <v>31</v>
      </c>
      <c r="B221" s="88" t="s">
        <v>125</v>
      </c>
      <c r="C221" s="89">
        <v>2019</v>
      </c>
      <c r="D221" s="90">
        <v>1449</v>
      </c>
    </row>
    <row r="222" spans="1:4" s="16" customFormat="1" ht="12.75">
      <c r="A222" s="2">
        <v>32</v>
      </c>
      <c r="B222" s="88" t="s">
        <v>126</v>
      </c>
      <c r="C222" s="89">
        <v>2019</v>
      </c>
      <c r="D222" s="90">
        <v>1198</v>
      </c>
    </row>
    <row r="223" spans="1:4" s="16" customFormat="1" ht="12.75">
      <c r="A223" s="2">
        <v>33</v>
      </c>
      <c r="B223" s="88" t="s">
        <v>127</v>
      </c>
      <c r="C223" s="89">
        <v>2019</v>
      </c>
      <c r="D223" s="90">
        <v>399</v>
      </c>
    </row>
    <row r="224" spans="1:4" s="16" customFormat="1" ht="12.75">
      <c r="A224" s="2">
        <v>34</v>
      </c>
      <c r="B224" s="88" t="s">
        <v>128</v>
      </c>
      <c r="C224" s="89">
        <v>2019</v>
      </c>
      <c r="D224" s="90">
        <v>799</v>
      </c>
    </row>
    <row r="225" spans="1:4" s="16" customFormat="1" ht="12.75">
      <c r="A225" s="2">
        <v>35</v>
      </c>
      <c r="B225" s="88" t="s">
        <v>129</v>
      </c>
      <c r="C225" s="89">
        <v>2019</v>
      </c>
      <c r="D225" s="90">
        <v>333.33</v>
      </c>
    </row>
    <row r="226" spans="1:4" s="16" customFormat="1" ht="12.75">
      <c r="A226" s="2">
        <v>36</v>
      </c>
      <c r="B226" s="88" t="s">
        <v>130</v>
      </c>
      <c r="C226" s="89">
        <v>2019</v>
      </c>
      <c r="D226" s="90">
        <v>499.99</v>
      </c>
    </row>
    <row r="227" spans="1:4" s="16" customFormat="1" ht="12.75">
      <c r="A227" s="2">
        <v>37</v>
      </c>
      <c r="B227" s="88" t="s">
        <v>102</v>
      </c>
      <c r="C227" s="91">
        <v>2019</v>
      </c>
      <c r="D227" s="90">
        <v>279.98</v>
      </c>
    </row>
    <row r="228" spans="1:4" s="16" customFormat="1" ht="12.75">
      <c r="A228" s="2">
        <v>38</v>
      </c>
      <c r="B228" s="88" t="s">
        <v>131</v>
      </c>
      <c r="C228" s="91">
        <v>2019</v>
      </c>
      <c r="D228" s="90">
        <v>895</v>
      </c>
    </row>
    <row r="229" spans="1:4" s="16" customFormat="1" ht="12.75">
      <c r="A229" s="2">
        <v>39</v>
      </c>
      <c r="B229" s="88" t="s">
        <v>132</v>
      </c>
      <c r="C229" s="91">
        <v>2019</v>
      </c>
      <c r="D229" s="90">
        <v>2689</v>
      </c>
    </row>
    <row r="230" spans="1:4" s="16" customFormat="1" ht="12.75">
      <c r="A230" s="2">
        <v>40</v>
      </c>
      <c r="B230" s="88" t="s">
        <v>133</v>
      </c>
      <c r="C230" s="91">
        <v>2019</v>
      </c>
      <c r="D230" s="90">
        <v>2149.99</v>
      </c>
    </row>
    <row r="231" spans="1:4" s="16" customFormat="1" ht="12.75">
      <c r="A231" s="2">
        <v>41</v>
      </c>
      <c r="B231" s="88" t="s">
        <v>134</v>
      </c>
      <c r="C231" s="91">
        <v>2019</v>
      </c>
      <c r="D231" s="90">
        <v>3333.3</v>
      </c>
    </row>
    <row r="232" spans="1:4" s="16" customFormat="1" ht="13.5" customHeight="1">
      <c r="A232" s="2"/>
      <c r="B232" s="17" t="s">
        <v>0</v>
      </c>
      <c r="C232" s="2"/>
      <c r="D232" s="34">
        <f>SUM(D192:D231)</f>
        <v>80577.29000000001</v>
      </c>
    </row>
    <row r="233" spans="1:4" s="16" customFormat="1" ht="13.5" customHeight="1">
      <c r="A233" s="385" t="s">
        <v>173</v>
      </c>
      <c r="B233" s="385"/>
      <c r="C233" s="385"/>
      <c r="D233" s="385"/>
    </row>
    <row r="234" spans="1:4" s="16" customFormat="1" ht="13.5" customHeight="1">
      <c r="A234" s="43">
        <v>1</v>
      </c>
      <c r="B234" s="79" t="s">
        <v>309</v>
      </c>
      <c r="C234" s="83">
        <v>2017</v>
      </c>
      <c r="D234" s="102">
        <v>202.69</v>
      </c>
    </row>
    <row r="235" spans="1:4" s="16" customFormat="1" ht="13.5" customHeight="1">
      <c r="A235" s="43">
        <v>3</v>
      </c>
      <c r="B235" s="79" t="s">
        <v>310</v>
      </c>
      <c r="C235" s="83">
        <v>2019</v>
      </c>
      <c r="D235" s="102">
        <v>3420</v>
      </c>
    </row>
    <row r="236" spans="1:4" s="16" customFormat="1" ht="13.5" customHeight="1">
      <c r="A236" s="43">
        <v>4</v>
      </c>
      <c r="B236" s="79" t="s">
        <v>310</v>
      </c>
      <c r="C236" s="83">
        <v>2020</v>
      </c>
      <c r="D236" s="102">
        <v>3430</v>
      </c>
    </row>
    <row r="237" spans="1:4" s="16" customFormat="1" ht="13.5" customHeight="1">
      <c r="A237" s="28"/>
      <c r="B237" s="17" t="s">
        <v>0</v>
      </c>
      <c r="C237" s="17"/>
      <c r="D237" s="34">
        <f>SUM(D234:D236)</f>
        <v>7052.6900000000005</v>
      </c>
    </row>
    <row r="238" spans="1:4" s="12" customFormat="1" ht="12.75" customHeight="1">
      <c r="A238" s="385" t="s">
        <v>1089</v>
      </c>
      <c r="B238" s="385"/>
      <c r="C238" s="385"/>
      <c r="D238" s="385"/>
    </row>
    <row r="239" spans="1:4" s="12" customFormat="1" ht="12.75">
      <c r="A239" s="2">
        <v>1</v>
      </c>
      <c r="B239" s="79" t="s">
        <v>316</v>
      </c>
      <c r="C239" s="83">
        <v>2018</v>
      </c>
      <c r="D239" s="102">
        <v>1499</v>
      </c>
    </row>
    <row r="240" spans="1:4" s="12" customFormat="1" ht="12.75">
      <c r="A240" s="2">
        <v>2</v>
      </c>
      <c r="B240" s="79" t="s">
        <v>317</v>
      </c>
      <c r="C240" s="83">
        <v>2019</v>
      </c>
      <c r="D240" s="102">
        <v>1650</v>
      </c>
    </row>
    <row r="241" spans="1:4" ht="12.75">
      <c r="A241" s="2"/>
      <c r="B241" s="398" t="s">
        <v>22</v>
      </c>
      <c r="C241" s="398"/>
      <c r="D241" s="42">
        <f>SUM(D239:D240)</f>
        <v>3149</v>
      </c>
    </row>
    <row r="242" spans="1:4" ht="12.75">
      <c r="A242" s="385" t="s">
        <v>1090</v>
      </c>
      <c r="B242" s="385"/>
      <c r="C242" s="385"/>
      <c r="D242" s="385"/>
    </row>
    <row r="243" spans="1:4" ht="12.75">
      <c r="A243" s="2">
        <v>1</v>
      </c>
      <c r="B243" s="79" t="s">
        <v>326</v>
      </c>
      <c r="C243" s="83">
        <v>2016</v>
      </c>
      <c r="D243" s="121">
        <v>7000</v>
      </c>
    </row>
    <row r="244" spans="1:4" ht="12.75">
      <c r="A244" s="2">
        <v>2</v>
      </c>
      <c r="B244" s="79" t="s">
        <v>327</v>
      </c>
      <c r="C244" s="83">
        <v>2018</v>
      </c>
      <c r="D244" s="121">
        <v>799.9</v>
      </c>
    </row>
    <row r="245" spans="1:4" s="18" customFormat="1" ht="12.75">
      <c r="A245" s="2"/>
      <c r="B245" s="17" t="s">
        <v>0</v>
      </c>
      <c r="C245" s="2"/>
      <c r="D245" s="34">
        <f>SUM(D243:D244)</f>
        <v>7799.9</v>
      </c>
    </row>
    <row r="246" spans="1:4" s="6" customFormat="1" ht="12.75">
      <c r="A246" s="385" t="s">
        <v>1091</v>
      </c>
      <c r="B246" s="385"/>
      <c r="C246" s="385"/>
      <c r="D246" s="385"/>
    </row>
    <row r="247" spans="1:4" ht="12.75">
      <c r="A247" s="2">
        <v>1</v>
      </c>
      <c r="B247" s="79" t="s">
        <v>334</v>
      </c>
      <c r="C247" s="83">
        <v>2018</v>
      </c>
      <c r="D247" s="122">
        <v>1000</v>
      </c>
    </row>
    <row r="248" spans="1:4" ht="12.75">
      <c r="A248" s="2">
        <v>2</v>
      </c>
      <c r="B248" s="79" t="s">
        <v>335</v>
      </c>
      <c r="C248" s="83">
        <v>2018</v>
      </c>
      <c r="D248" s="122">
        <v>458.76</v>
      </c>
    </row>
    <row r="249" spans="1:4" ht="12.75">
      <c r="A249" s="2">
        <v>3</v>
      </c>
      <c r="B249" s="79" t="s">
        <v>336</v>
      </c>
      <c r="C249" s="83">
        <v>2018</v>
      </c>
      <c r="D249" s="122">
        <v>1799.99</v>
      </c>
    </row>
    <row r="250" spans="2:6" s="6" customFormat="1" ht="12.75" customHeight="1">
      <c r="B250" s="118" t="s">
        <v>0</v>
      </c>
      <c r="C250" s="31"/>
      <c r="D250" s="41">
        <f>SUM(D247:D249)</f>
        <v>3258.75</v>
      </c>
      <c r="F250" s="13"/>
    </row>
    <row r="251" spans="1:6" s="6" customFormat="1" ht="12.75">
      <c r="A251" s="385" t="s">
        <v>1092</v>
      </c>
      <c r="B251" s="385"/>
      <c r="C251" s="385"/>
      <c r="D251" s="385"/>
      <c r="F251" s="13"/>
    </row>
    <row r="252" spans="1:6" s="6" customFormat="1" ht="12.75">
      <c r="A252" s="2">
        <v>1</v>
      </c>
      <c r="B252" s="79" t="s">
        <v>336</v>
      </c>
      <c r="C252" s="83">
        <v>2016</v>
      </c>
      <c r="D252" s="102">
        <v>2935</v>
      </c>
      <c r="F252" s="13"/>
    </row>
    <row r="253" spans="1:4" s="6" customFormat="1" ht="12.75">
      <c r="A253" s="2">
        <v>2</v>
      </c>
      <c r="B253" s="79" t="s">
        <v>340</v>
      </c>
      <c r="C253" s="83">
        <v>2019</v>
      </c>
      <c r="D253" s="102">
        <v>2000</v>
      </c>
    </row>
    <row r="254" spans="1:4" s="12" customFormat="1" ht="12.75">
      <c r="A254" s="2"/>
      <c r="B254" s="17" t="s">
        <v>0</v>
      </c>
      <c r="C254" s="2"/>
      <c r="D254" s="34">
        <f>SUM(D252:D253)</f>
        <v>4935</v>
      </c>
    </row>
    <row r="255" spans="1:4" s="6" customFormat="1" ht="12.75">
      <c r="A255" s="385" t="s">
        <v>1093</v>
      </c>
      <c r="B255" s="385"/>
      <c r="C255" s="385"/>
      <c r="D255" s="385"/>
    </row>
    <row r="256" spans="1:4" s="6" customFormat="1" ht="12.75">
      <c r="A256" s="2">
        <v>1</v>
      </c>
      <c r="B256" s="79" t="s">
        <v>161</v>
      </c>
      <c r="C256" s="83">
        <v>2020</v>
      </c>
      <c r="D256" s="102">
        <v>1502</v>
      </c>
    </row>
    <row r="257" spans="1:4" s="6" customFormat="1" ht="12.75">
      <c r="A257" s="20"/>
      <c r="B257" s="20" t="s">
        <v>0</v>
      </c>
      <c r="C257" s="19"/>
      <c r="D257" s="39">
        <f>SUM(D256:D256)</f>
        <v>1502</v>
      </c>
    </row>
    <row r="258" spans="1:4" s="6" customFormat="1" ht="12.75">
      <c r="A258" s="385" t="s">
        <v>1094</v>
      </c>
      <c r="B258" s="385"/>
      <c r="C258" s="385"/>
      <c r="D258" s="385"/>
    </row>
    <row r="259" spans="1:4" s="6" customFormat="1" ht="12.75">
      <c r="A259" s="2">
        <v>1</v>
      </c>
      <c r="B259" s="137" t="s">
        <v>436</v>
      </c>
      <c r="C259" s="138">
        <v>2016</v>
      </c>
      <c r="D259" s="136">
        <v>421.95</v>
      </c>
    </row>
    <row r="260" spans="1:4" s="6" customFormat="1" ht="12.75">
      <c r="A260" s="2">
        <v>2</v>
      </c>
      <c r="B260" s="137" t="s">
        <v>437</v>
      </c>
      <c r="C260" s="138">
        <v>2016</v>
      </c>
      <c r="D260" s="136">
        <v>676.91</v>
      </c>
    </row>
    <row r="261" spans="1:4" s="6" customFormat="1" ht="12.75">
      <c r="A261" s="2">
        <v>3</v>
      </c>
      <c r="B261" s="137" t="s">
        <v>438</v>
      </c>
      <c r="C261" s="138">
        <v>2016</v>
      </c>
      <c r="D261" s="136">
        <v>1481.6</v>
      </c>
    </row>
    <row r="262" spans="1:4" s="6" customFormat="1" ht="12.75">
      <c r="A262" s="2">
        <v>4</v>
      </c>
      <c r="B262" s="79" t="s">
        <v>439</v>
      </c>
      <c r="C262" s="83">
        <v>2019</v>
      </c>
      <c r="D262" s="102">
        <v>166.98</v>
      </c>
    </row>
    <row r="263" spans="1:4" s="6" customFormat="1" ht="12.75">
      <c r="A263" s="2">
        <v>5</v>
      </c>
      <c r="B263" s="137" t="s">
        <v>440</v>
      </c>
      <c r="C263" s="83">
        <v>2019</v>
      </c>
      <c r="D263" s="102">
        <v>1200</v>
      </c>
    </row>
    <row r="264" spans="1:4" s="6" customFormat="1" ht="12.75">
      <c r="A264" s="2">
        <v>6</v>
      </c>
      <c r="B264" s="79" t="s">
        <v>441</v>
      </c>
      <c r="C264" s="83">
        <v>2020</v>
      </c>
      <c r="D264" s="102">
        <v>234.96</v>
      </c>
    </row>
    <row r="265" spans="1:4" s="6" customFormat="1" ht="12.75">
      <c r="A265" s="20"/>
      <c r="B265" s="20" t="s">
        <v>0</v>
      </c>
      <c r="C265" s="19"/>
      <c r="D265" s="39">
        <f>SUM(D259:D264)</f>
        <v>4182.4</v>
      </c>
    </row>
    <row r="266" spans="1:4" s="6" customFormat="1" ht="12.75">
      <c r="A266" s="385" t="s">
        <v>1095</v>
      </c>
      <c r="B266" s="385"/>
      <c r="C266" s="385"/>
      <c r="D266" s="385"/>
    </row>
    <row r="267" spans="1:4" s="6" customFormat="1" ht="12.75">
      <c r="A267" s="2">
        <v>1</v>
      </c>
      <c r="B267" s="79" t="s">
        <v>161</v>
      </c>
      <c r="C267" s="83">
        <v>2017</v>
      </c>
      <c r="D267" s="102">
        <v>2384</v>
      </c>
    </row>
    <row r="268" spans="1:4" s="6" customFormat="1" ht="12.75">
      <c r="A268" s="2">
        <v>2</v>
      </c>
      <c r="B268" s="79" t="s">
        <v>161</v>
      </c>
      <c r="C268" s="83">
        <v>2018</v>
      </c>
      <c r="D268" s="102">
        <v>1999</v>
      </c>
    </row>
    <row r="269" spans="1:4" s="6" customFormat="1" ht="12.75">
      <c r="A269" s="2">
        <v>3</v>
      </c>
      <c r="B269" s="79" t="s">
        <v>162</v>
      </c>
      <c r="C269" s="83">
        <v>2018</v>
      </c>
      <c r="D269" s="102">
        <v>4099</v>
      </c>
    </row>
    <row r="270" spans="1:4" s="6" customFormat="1" ht="12.75">
      <c r="A270" s="2">
        <v>4</v>
      </c>
      <c r="B270" s="79" t="s">
        <v>163</v>
      </c>
      <c r="C270" s="83">
        <v>2020</v>
      </c>
      <c r="D270" s="102">
        <v>4699</v>
      </c>
    </row>
    <row r="271" spans="1:4" s="6" customFormat="1" ht="12.75">
      <c r="A271" s="20"/>
      <c r="B271" s="20" t="s">
        <v>0</v>
      </c>
      <c r="C271" s="19"/>
      <c r="D271" s="39">
        <f>SUM(D267:D270)</f>
        <v>13181</v>
      </c>
    </row>
    <row r="272" spans="1:4" s="6" customFormat="1" ht="12.75">
      <c r="A272" s="385" t="s">
        <v>1096</v>
      </c>
      <c r="B272" s="385"/>
      <c r="C272" s="385"/>
      <c r="D272" s="385"/>
    </row>
    <row r="273" spans="1:4" s="6" customFormat="1" ht="12.75">
      <c r="A273" s="2">
        <v>1</v>
      </c>
      <c r="B273" s="79" t="s">
        <v>475</v>
      </c>
      <c r="C273" s="83">
        <v>2018</v>
      </c>
      <c r="D273" s="102">
        <v>455.1</v>
      </c>
    </row>
    <row r="274" spans="1:4" s="6" customFormat="1" ht="12.75">
      <c r="A274" s="2">
        <v>2</v>
      </c>
      <c r="B274" s="79" t="s">
        <v>476</v>
      </c>
      <c r="C274" s="83">
        <v>2018</v>
      </c>
      <c r="D274" s="102">
        <v>811.38</v>
      </c>
    </row>
    <row r="275" spans="1:4" s="6" customFormat="1" ht="12.75">
      <c r="A275" s="2">
        <v>3</v>
      </c>
      <c r="B275" s="79" t="s">
        <v>477</v>
      </c>
      <c r="C275" s="83">
        <v>2018</v>
      </c>
      <c r="D275" s="102">
        <v>597.56</v>
      </c>
    </row>
    <row r="276" spans="1:4" s="6" customFormat="1" ht="12.75">
      <c r="A276" s="2">
        <v>4</v>
      </c>
      <c r="B276" s="128" t="s">
        <v>478</v>
      </c>
      <c r="C276" s="83">
        <v>2018</v>
      </c>
      <c r="D276" s="102">
        <v>1283</v>
      </c>
    </row>
    <row r="277" spans="1:4" s="6" customFormat="1" ht="12.75">
      <c r="A277" s="2">
        <v>5</v>
      </c>
      <c r="B277" s="79" t="s">
        <v>479</v>
      </c>
      <c r="C277" s="83">
        <v>2018</v>
      </c>
      <c r="D277" s="102">
        <v>1797.99</v>
      </c>
    </row>
    <row r="278" spans="1:4" s="6" customFormat="1" ht="12.75">
      <c r="A278" s="2">
        <v>6</v>
      </c>
      <c r="B278" s="79" t="s">
        <v>480</v>
      </c>
      <c r="C278" s="83">
        <v>2019</v>
      </c>
      <c r="D278" s="102">
        <v>2500</v>
      </c>
    </row>
    <row r="279" spans="1:4" s="6" customFormat="1" ht="12.75">
      <c r="A279" s="2">
        <v>7</v>
      </c>
      <c r="B279" s="79" t="s">
        <v>481</v>
      </c>
      <c r="C279" s="83">
        <v>2019</v>
      </c>
      <c r="D279" s="102">
        <v>7371.39</v>
      </c>
    </row>
    <row r="280" spans="1:4" s="6" customFormat="1" ht="12.75">
      <c r="A280" s="20"/>
      <c r="B280" s="20" t="s">
        <v>0</v>
      </c>
      <c r="C280" s="19"/>
      <c r="D280" s="39">
        <f>SUM(D273:D279)</f>
        <v>14816.42</v>
      </c>
    </row>
    <row r="281" spans="1:4" s="6" customFormat="1" ht="12.75">
      <c r="A281" s="97"/>
      <c r="B281" s="97"/>
      <c r="C281" s="98"/>
      <c r="D281" s="99"/>
    </row>
    <row r="282" spans="1:4" s="6" customFormat="1" ht="12.75">
      <c r="A282" s="97"/>
      <c r="B282" s="97"/>
      <c r="C282" s="98"/>
      <c r="D282" s="99"/>
    </row>
    <row r="283" spans="1:4" s="12" customFormat="1" ht="12.75">
      <c r="A283" s="22"/>
      <c r="B283" s="22"/>
      <c r="C283" s="23"/>
      <c r="D283" s="38"/>
    </row>
    <row r="284" spans="1:4" s="12" customFormat="1" ht="12.75">
      <c r="A284" s="22"/>
      <c r="B284" s="22"/>
      <c r="C284" s="23"/>
      <c r="D284" s="38"/>
    </row>
    <row r="285" spans="1:4" s="12" customFormat="1" ht="12.75">
      <c r="A285" s="394" t="s">
        <v>41</v>
      </c>
      <c r="B285" s="394"/>
      <c r="C285" s="394"/>
      <c r="D285" s="394"/>
    </row>
    <row r="286" spans="1:4" s="12" customFormat="1" ht="25.5">
      <c r="A286" s="3" t="s">
        <v>24</v>
      </c>
      <c r="B286" s="3" t="s">
        <v>32</v>
      </c>
      <c r="C286" s="3" t="s">
        <v>33</v>
      </c>
      <c r="D286" s="47" t="s">
        <v>34</v>
      </c>
    </row>
    <row r="287" spans="1:4" ht="12.75">
      <c r="A287" s="385" t="s">
        <v>909</v>
      </c>
      <c r="B287" s="385"/>
      <c r="C287" s="385"/>
      <c r="D287" s="385"/>
    </row>
    <row r="288" spans="1:4" s="12" customFormat="1" ht="12.75">
      <c r="A288" s="2">
        <v>1</v>
      </c>
      <c r="B288" s="177" t="s">
        <v>753</v>
      </c>
      <c r="C288" s="185">
        <v>2017</v>
      </c>
      <c r="D288" s="182">
        <v>711</v>
      </c>
    </row>
    <row r="289" spans="1:4" s="12" customFormat="1" ht="12.75">
      <c r="A289" s="2">
        <v>2</v>
      </c>
      <c r="B289" s="177" t="s">
        <v>754</v>
      </c>
      <c r="C289" s="185">
        <v>2017</v>
      </c>
      <c r="D289" s="182">
        <v>1245</v>
      </c>
    </row>
    <row r="290" spans="1:4" s="12" customFormat="1" ht="12.75">
      <c r="A290" s="2">
        <v>3</v>
      </c>
      <c r="B290" s="177" t="s">
        <v>755</v>
      </c>
      <c r="C290" s="185">
        <v>2017</v>
      </c>
      <c r="D290" s="182">
        <v>711</v>
      </c>
    </row>
    <row r="291" spans="1:4" s="12" customFormat="1" ht="12.75">
      <c r="A291" s="2">
        <v>4</v>
      </c>
      <c r="B291" s="177" t="s">
        <v>756</v>
      </c>
      <c r="C291" s="185">
        <v>2017</v>
      </c>
      <c r="D291" s="182">
        <v>1789</v>
      </c>
    </row>
    <row r="292" spans="1:4" s="12" customFormat="1" ht="12.75">
      <c r="A292" s="2">
        <v>5</v>
      </c>
      <c r="B292" s="177" t="s">
        <v>757</v>
      </c>
      <c r="C292" s="185">
        <v>2017</v>
      </c>
      <c r="D292" s="182">
        <v>599</v>
      </c>
    </row>
    <row r="293" spans="1:4" s="12" customFormat="1" ht="12.75">
      <c r="A293" s="2">
        <v>6</v>
      </c>
      <c r="B293" s="177" t="s">
        <v>758</v>
      </c>
      <c r="C293" s="185">
        <v>2017</v>
      </c>
      <c r="D293" s="182">
        <v>567.81</v>
      </c>
    </row>
    <row r="294" spans="1:4" s="12" customFormat="1" ht="12.75">
      <c r="A294" s="2">
        <v>7</v>
      </c>
      <c r="B294" s="177" t="s">
        <v>759</v>
      </c>
      <c r="C294" s="185">
        <v>2018</v>
      </c>
      <c r="D294" s="182">
        <v>590.4</v>
      </c>
    </row>
    <row r="295" spans="1:4" s="12" customFormat="1" ht="12.75">
      <c r="A295" s="2">
        <v>8</v>
      </c>
      <c r="B295" s="177" t="s">
        <v>760</v>
      </c>
      <c r="C295" s="185">
        <v>2018</v>
      </c>
      <c r="D295" s="182">
        <v>491.72</v>
      </c>
    </row>
    <row r="296" spans="1:4" s="12" customFormat="1" ht="12.75">
      <c r="A296" s="2">
        <v>9</v>
      </c>
      <c r="B296" s="177" t="s">
        <v>761</v>
      </c>
      <c r="C296" s="185">
        <v>2018</v>
      </c>
      <c r="D296" s="182">
        <v>245.87</v>
      </c>
    </row>
    <row r="297" spans="1:4" s="12" customFormat="1" ht="12.75">
      <c r="A297" s="2">
        <v>10</v>
      </c>
      <c r="B297" s="177" t="s">
        <v>762</v>
      </c>
      <c r="C297" s="185">
        <v>2018</v>
      </c>
      <c r="D297" s="182">
        <v>500</v>
      </c>
    </row>
    <row r="298" spans="1:4" s="12" customFormat="1" ht="12.75">
      <c r="A298" s="2">
        <v>11</v>
      </c>
      <c r="B298" s="177" t="s">
        <v>763</v>
      </c>
      <c r="C298" s="185">
        <v>2018</v>
      </c>
      <c r="D298" s="182">
        <v>1550</v>
      </c>
    </row>
    <row r="299" spans="1:4" s="12" customFormat="1" ht="12.75">
      <c r="A299" s="2">
        <v>12</v>
      </c>
      <c r="B299" s="177" t="s">
        <v>763</v>
      </c>
      <c r="C299" s="185">
        <v>2018</v>
      </c>
      <c r="D299" s="182">
        <v>1550</v>
      </c>
    </row>
    <row r="300" spans="1:4" s="12" customFormat="1" ht="12.75">
      <c r="A300" s="2">
        <v>13</v>
      </c>
      <c r="B300" s="177" t="s">
        <v>763</v>
      </c>
      <c r="C300" s="185">
        <v>2018</v>
      </c>
      <c r="D300" s="182">
        <v>1550</v>
      </c>
    </row>
    <row r="301" spans="1:4" s="12" customFormat="1" ht="12.75">
      <c r="A301" s="2">
        <v>14</v>
      </c>
      <c r="B301" s="177" t="s">
        <v>764</v>
      </c>
      <c r="C301" s="185">
        <v>2018</v>
      </c>
      <c r="D301" s="182">
        <v>400</v>
      </c>
    </row>
    <row r="302" spans="1:4" s="12" customFormat="1" ht="12.75">
      <c r="A302" s="2">
        <v>15</v>
      </c>
      <c r="B302" s="177" t="s">
        <v>765</v>
      </c>
      <c r="C302" s="185">
        <v>2018</v>
      </c>
      <c r="D302" s="182">
        <v>550</v>
      </c>
    </row>
    <row r="303" spans="1:4" s="12" customFormat="1" ht="12.75">
      <c r="A303" s="2">
        <v>16</v>
      </c>
      <c r="B303" s="177" t="s">
        <v>764</v>
      </c>
      <c r="C303" s="185">
        <v>2018</v>
      </c>
      <c r="D303" s="182">
        <v>450</v>
      </c>
    </row>
    <row r="304" spans="1:4" s="12" customFormat="1" ht="12.75">
      <c r="A304" s="2"/>
      <c r="B304" s="17" t="s">
        <v>0</v>
      </c>
      <c r="C304" s="2"/>
      <c r="D304" s="42">
        <f>SUM(D288:D303)</f>
        <v>13500.8</v>
      </c>
    </row>
    <row r="305" spans="1:4" ht="12.75">
      <c r="A305" s="385" t="s">
        <v>1097</v>
      </c>
      <c r="B305" s="385"/>
      <c r="C305" s="385"/>
      <c r="D305" s="385"/>
    </row>
    <row r="306" spans="1:4" ht="12.75">
      <c r="A306" s="2">
        <v>1</v>
      </c>
      <c r="B306" s="79" t="s">
        <v>328</v>
      </c>
      <c r="C306" s="83">
        <v>2016</v>
      </c>
      <c r="D306" s="102">
        <v>400</v>
      </c>
    </row>
    <row r="307" spans="1:4" s="18" customFormat="1" ht="12.75">
      <c r="A307" s="2"/>
      <c r="B307" s="17" t="s">
        <v>0</v>
      </c>
      <c r="C307" s="2"/>
      <c r="D307" s="34">
        <f>SUM(D306:D306)</f>
        <v>400</v>
      </c>
    </row>
    <row r="308" spans="1:4" s="6" customFormat="1" ht="12.75">
      <c r="A308" s="385" t="s">
        <v>1098</v>
      </c>
      <c r="B308" s="385"/>
      <c r="C308" s="385"/>
      <c r="D308" s="385"/>
    </row>
    <row r="309" spans="1:4" s="6" customFormat="1" ht="12.75">
      <c r="A309" s="2">
        <v>1</v>
      </c>
      <c r="B309" s="79" t="s">
        <v>347</v>
      </c>
      <c r="C309" s="83">
        <v>2018</v>
      </c>
      <c r="D309" s="102">
        <v>5886.77</v>
      </c>
    </row>
    <row r="310" spans="1:4" s="6" customFormat="1" ht="12.75">
      <c r="A310" s="2">
        <v>2</v>
      </c>
      <c r="B310" s="79" t="s">
        <v>348</v>
      </c>
      <c r="C310" s="83">
        <v>2018</v>
      </c>
      <c r="D310" s="102">
        <v>2046.13</v>
      </c>
    </row>
    <row r="311" spans="1:4" s="6" customFormat="1" ht="12.75">
      <c r="A311" s="2">
        <v>3</v>
      </c>
      <c r="B311" s="79" t="s">
        <v>349</v>
      </c>
      <c r="C311" s="83">
        <v>2018</v>
      </c>
      <c r="D311" s="102">
        <v>1909.72</v>
      </c>
    </row>
    <row r="312" spans="1:4" s="6" customFormat="1" ht="12.75">
      <c r="A312" s="2">
        <v>4</v>
      </c>
      <c r="B312" s="79" t="s">
        <v>350</v>
      </c>
      <c r="C312" s="83">
        <v>2018</v>
      </c>
      <c r="D312" s="102">
        <v>7769.06</v>
      </c>
    </row>
    <row r="313" spans="1:4" s="6" customFormat="1" ht="12.75">
      <c r="A313" s="20"/>
      <c r="B313" s="20" t="s">
        <v>0</v>
      </c>
      <c r="C313" s="19"/>
      <c r="D313" s="39">
        <f>SUM(D309:D312)</f>
        <v>17611.68</v>
      </c>
    </row>
    <row r="314" spans="1:4" s="6" customFormat="1" ht="12.75">
      <c r="A314" s="385" t="s">
        <v>1099</v>
      </c>
      <c r="B314" s="385"/>
      <c r="C314" s="385"/>
      <c r="D314" s="385"/>
    </row>
    <row r="315" spans="1:4" s="6" customFormat="1" ht="25.5">
      <c r="A315" s="2">
        <v>1</v>
      </c>
      <c r="B315" s="79" t="s">
        <v>442</v>
      </c>
      <c r="C315" s="83">
        <v>2018</v>
      </c>
      <c r="D315" s="102">
        <v>2275.5</v>
      </c>
    </row>
    <row r="316" spans="1:4" s="6" customFormat="1" ht="12.75">
      <c r="A316" s="2">
        <v>2</v>
      </c>
      <c r="B316" s="79" t="s">
        <v>443</v>
      </c>
      <c r="C316" s="83">
        <v>2018</v>
      </c>
      <c r="D316" s="102">
        <v>1600</v>
      </c>
    </row>
    <row r="317" spans="1:4" s="6" customFormat="1" ht="12.75">
      <c r="A317" s="2">
        <v>3</v>
      </c>
      <c r="B317" s="79" t="s">
        <v>444</v>
      </c>
      <c r="C317" s="83">
        <v>2018</v>
      </c>
      <c r="D317" s="102">
        <v>245</v>
      </c>
    </row>
    <row r="318" spans="1:4" s="6" customFormat="1" ht="12.75">
      <c r="A318" s="2">
        <v>4</v>
      </c>
      <c r="B318" s="79" t="s">
        <v>445</v>
      </c>
      <c r="C318" s="83">
        <v>2018</v>
      </c>
      <c r="D318" s="102">
        <v>430</v>
      </c>
    </row>
    <row r="319" spans="1:4" s="6" customFormat="1" ht="12.75">
      <c r="A319" s="2">
        <v>5</v>
      </c>
      <c r="B319" s="79" t="s">
        <v>446</v>
      </c>
      <c r="C319" s="83">
        <v>2018</v>
      </c>
      <c r="D319" s="102">
        <v>3874.5</v>
      </c>
    </row>
    <row r="320" spans="1:4" s="6" customFormat="1" ht="12.75">
      <c r="A320" s="2">
        <v>6</v>
      </c>
      <c r="B320" s="79" t="s">
        <v>447</v>
      </c>
      <c r="C320" s="83">
        <v>2019</v>
      </c>
      <c r="D320" s="102">
        <v>1451.78</v>
      </c>
    </row>
    <row r="321" spans="1:4" s="6" customFormat="1" ht="12.75">
      <c r="A321" s="2">
        <v>7</v>
      </c>
      <c r="B321" s="79" t="s">
        <v>448</v>
      </c>
      <c r="C321" s="83">
        <v>2019</v>
      </c>
      <c r="D321" s="102">
        <v>2521.52</v>
      </c>
    </row>
    <row r="322" spans="1:4" s="6" customFormat="1" ht="12.75">
      <c r="A322" s="2">
        <v>8</v>
      </c>
      <c r="B322" s="79" t="s">
        <v>449</v>
      </c>
      <c r="C322" s="83">
        <v>2020</v>
      </c>
      <c r="D322" s="102">
        <v>500</v>
      </c>
    </row>
    <row r="323" spans="1:4" s="6" customFormat="1" ht="12.75">
      <c r="A323" s="20"/>
      <c r="B323" s="20" t="s">
        <v>0</v>
      </c>
      <c r="C323" s="19"/>
      <c r="D323" s="39">
        <f>SUM(D315:D322)</f>
        <v>12898.300000000001</v>
      </c>
    </row>
    <row r="324" spans="1:4" s="6" customFormat="1" ht="12.75">
      <c r="A324" s="385" t="s">
        <v>1100</v>
      </c>
      <c r="B324" s="385"/>
      <c r="C324" s="385"/>
      <c r="D324" s="385"/>
    </row>
    <row r="325" spans="1:4" s="6" customFormat="1" ht="12.75">
      <c r="A325" s="2">
        <v>1</v>
      </c>
      <c r="B325" s="79" t="s">
        <v>164</v>
      </c>
      <c r="C325" s="83">
        <v>2018</v>
      </c>
      <c r="D325" s="102">
        <v>2200</v>
      </c>
    </row>
    <row r="326" spans="1:4" s="6" customFormat="1" ht="12.75">
      <c r="A326" s="20"/>
      <c r="B326" s="20" t="s">
        <v>0</v>
      </c>
      <c r="C326" s="19"/>
      <c r="D326" s="39">
        <f>SUM(D325:D325)</f>
        <v>2200</v>
      </c>
    </row>
    <row r="327" spans="1:4" s="6" customFormat="1" ht="12.75">
      <c r="A327" s="97"/>
      <c r="B327" s="97"/>
      <c r="C327" s="98"/>
      <c r="D327" s="99"/>
    </row>
    <row r="328" spans="1:4" s="6" customFormat="1" ht="12.75">
      <c r="A328" s="97"/>
      <c r="B328" s="399" t="s">
        <v>35</v>
      </c>
      <c r="C328" s="399"/>
      <c r="D328" s="359">
        <f>SUM(D55,D64,D75,D78,D81,D90,D95,D102,D106,D110,D124,D151)</f>
        <v>519349.25</v>
      </c>
    </row>
    <row r="329" spans="1:4" s="6" customFormat="1" ht="12.75">
      <c r="A329" s="97"/>
      <c r="B329" s="399" t="s">
        <v>36</v>
      </c>
      <c r="C329" s="399"/>
      <c r="D329" s="359">
        <f>SUM(D190,D232,D237,D241,D245,D250,D254,D257,D265,D271,D280)</f>
        <v>424775.7300000001</v>
      </c>
    </row>
    <row r="330" spans="1:4" s="6" customFormat="1" ht="12.75">
      <c r="A330" s="97"/>
      <c r="B330" s="399" t="s">
        <v>37</v>
      </c>
      <c r="C330" s="399"/>
      <c r="D330" s="359">
        <f>SUM(D326,D323,D313,D307,D304)</f>
        <v>46610.78</v>
      </c>
    </row>
    <row r="331" spans="1:4" s="6" customFormat="1" ht="12.75">
      <c r="A331" s="97"/>
      <c r="B331" s="97"/>
      <c r="C331" s="98"/>
      <c r="D331" s="99"/>
    </row>
    <row r="332" spans="1:4" s="6" customFormat="1" ht="12.75">
      <c r="A332" s="97"/>
      <c r="B332" s="97"/>
      <c r="C332" s="98"/>
      <c r="D332" s="99"/>
    </row>
    <row r="333" spans="1:4" s="6" customFormat="1" ht="12.75">
      <c r="A333" s="97"/>
      <c r="B333" s="97"/>
      <c r="C333" s="98"/>
      <c r="D333" s="99"/>
    </row>
    <row r="334" spans="1:4" s="6" customFormat="1" ht="12.75">
      <c r="A334" s="97"/>
      <c r="B334" s="97"/>
      <c r="C334" s="98"/>
      <c r="D334" s="99"/>
    </row>
    <row r="335" spans="1:4" s="6" customFormat="1" ht="12.75">
      <c r="A335" s="97"/>
      <c r="B335" s="97"/>
      <c r="C335" s="98"/>
      <c r="D335" s="99"/>
    </row>
    <row r="336" spans="1:4" s="6" customFormat="1" ht="12.75">
      <c r="A336" s="97"/>
      <c r="B336" s="97"/>
      <c r="C336" s="98"/>
      <c r="D336" s="99"/>
    </row>
    <row r="337" spans="1:4" s="6" customFormat="1" ht="12.75">
      <c r="A337" s="97"/>
      <c r="B337" s="97"/>
      <c r="C337" s="98"/>
      <c r="D337" s="99"/>
    </row>
    <row r="338" spans="1:4" s="6" customFormat="1" ht="12.75">
      <c r="A338" s="97"/>
      <c r="B338" s="97"/>
      <c r="C338" s="98"/>
      <c r="D338" s="99"/>
    </row>
    <row r="339" spans="1:4" s="6" customFormat="1" ht="12.75">
      <c r="A339" s="97"/>
      <c r="B339" s="97"/>
      <c r="C339" s="98"/>
      <c r="D339" s="99"/>
    </row>
    <row r="340" spans="1:4" s="6" customFormat="1" ht="12.75">
      <c r="A340" s="97"/>
      <c r="B340" s="97"/>
      <c r="C340" s="98"/>
      <c r="D340" s="99"/>
    </row>
    <row r="341" spans="1:4" s="6" customFormat="1" ht="12.75">
      <c r="A341" s="97"/>
      <c r="B341" s="97"/>
      <c r="C341" s="98"/>
      <c r="D341" s="99"/>
    </row>
    <row r="342" spans="1:4" s="6" customFormat="1" ht="12.75">
      <c r="A342" s="97"/>
      <c r="B342" s="97"/>
      <c r="C342" s="98"/>
      <c r="D342" s="99"/>
    </row>
    <row r="343" spans="1:4" s="6" customFormat="1" ht="12.75">
      <c r="A343" s="97"/>
      <c r="B343" s="97"/>
      <c r="C343" s="98"/>
      <c r="D343" s="99"/>
    </row>
    <row r="344" spans="1:4" s="6" customFormat="1" ht="12.75">
      <c r="A344" s="97"/>
      <c r="B344" s="97"/>
      <c r="C344" s="98"/>
      <c r="D344" s="99"/>
    </row>
    <row r="345" spans="1:4" s="6" customFormat="1" ht="12.75">
      <c r="A345" s="97"/>
      <c r="B345" s="97"/>
      <c r="C345" s="98"/>
      <c r="D345" s="99"/>
    </row>
    <row r="346" spans="1:4" s="6" customFormat="1" ht="12.75">
      <c r="A346" s="97"/>
      <c r="B346" s="97"/>
      <c r="C346" s="98"/>
      <c r="D346" s="99"/>
    </row>
    <row r="347" spans="1:4" s="6" customFormat="1" ht="12.75">
      <c r="A347" s="97"/>
      <c r="B347" s="97"/>
      <c r="C347" s="98"/>
      <c r="D347" s="99"/>
    </row>
    <row r="348" spans="1:4" s="6" customFormat="1" ht="12.75">
      <c r="A348" s="97"/>
      <c r="B348" s="97"/>
      <c r="C348" s="98"/>
      <c r="D348" s="99"/>
    </row>
    <row r="349" spans="1:4" s="6" customFormat="1" ht="12.75">
      <c r="A349" s="97"/>
      <c r="B349" s="97"/>
      <c r="C349" s="98"/>
      <c r="D349" s="99"/>
    </row>
    <row r="350" spans="1:4" s="6" customFormat="1" ht="12.75">
      <c r="A350" s="97"/>
      <c r="B350" s="97"/>
      <c r="C350" s="98"/>
      <c r="D350" s="99"/>
    </row>
    <row r="351" spans="1:4" s="6" customFormat="1" ht="12.75">
      <c r="A351" s="97"/>
      <c r="B351" s="97"/>
      <c r="C351" s="98"/>
      <c r="D351" s="99"/>
    </row>
    <row r="352" spans="1:4" s="6" customFormat="1" ht="12.75">
      <c r="A352" s="97"/>
      <c r="B352" s="97"/>
      <c r="C352" s="98"/>
      <c r="D352" s="99"/>
    </row>
    <row r="353" spans="1:4" s="12" customFormat="1" ht="12.75">
      <c r="A353" s="22"/>
      <c r="B353" s="22"/>
      <c r="C353" s="23"/>
      <c r="D353" s="38"/>
    </row>
    <row r="354" spans="1:4" s="12" customFormat="1" ht="12.75">
      <c r="A354" s="22"/>
      <c r="B354" s="22"/>
      <c r="C354" s="23"/>
      <c r="D354" s="38"/>
    </row>
    <row r="355" spans="1:4" s="12" customFormat="1" ht="12.75">
      <c r="A355" s="22"/>
      <c r="B355" s="400" t="s">
        <v>35</v>
      </c>
      <c r="C355" s="400"/>
      <c r="D355" s="61"/>
    </row>
    <row r="356" spans="1:4" s="12" customFormat="1" ht="12.75">
      <c r="A356" s="22"/>
      <c r="B356" s="400" t="s">
        <v>36</v>
      </c>
      <c r="C356" s="400"/>
      <c r="D356" s="61"/>
    </row>
    <row r="357" spans="1:4" s="12" customFormat="1" ht="12.75">
      <c r="A357" s="22"/>
      <c r="B357" s="400" t="s">
        <v>37</v>
      </c>
      <c r="C357" s="400"/>
      <c r="D357" s="61"/>
    </row>
    <row r="358" spans="1:4" s="12" customFormat="1" ht="12.75">
      <c r="A358" s="22"/>
      <c r="B358" s="22"/>
      <c r="C358" s="23"/>
      <c r="D358" s="38"/>
    </row>
    <row r="359" spans="1:4" s="12" customFormat="1" ht="12.75">
      <c r="A359" s="22"/>
      <c r="B359" t="s">
        <v>82</v>
      </c>
      <c r="C359" s="23"/>
      <c r="D359" s="38"/>
    </row>
    <row r="360" spans="1:4" s="12" customFormat="1" ht="12.75">
      <c r="A360" s="22"/>
      <c r="B360" s="22"/>
      <c r="C360" s="23"/>
      <c r="D360" s="38"/>
    </row>
    <row r="361" spans="1:4" s="12" customFormat="1" ht="12.75">
      <c r="A361" s="22"/>
      <c r="B361" s="22"/>
      <c r="C361" s="23"/>
      <c r="D361" s="38"/>
    </row>
    <row r="362" spans="1:4" s="12" customFormat="1" ht="12.75">
      <c r="A362" s="22"/>
      <c r="B362" s="22"/>
      <c r="C362" s="23"/>
      <c r="D362" s="38"/>
    </row>
    <row r="363" spans="1:4" s="12" customFormat="1" ht="12.75">
      <c r="A363" s="22"/>
      <c r="B363" s="22"/>
      <c r="C363" s="23"/>
      <c r="D363" s="38"/>
    </row>
    <row r="364" spans="1:4" s="12" customFormat="1" ht="12.75">
      <c r="A364" s="22"/>
      <c r="B364" s="22"/>
      <c r="C364" s="23"/>
      <c r="D364" s="38"/>
    </row>
    <row r="365" spans="1:4" s="12" customFormat="1" ht="12.75">
      <c r="A365" s="22"/>
      <c r="B365" s="22"/>
      <c r="C365" s="23"/>
      <c r="D365" s="38"/>
    </row>
    <row r="366" spans="1:4" s="12" customFormat="1" ht="12.75">
      <c r="A366" s="22"/>
      <c r="B366" s="22"/>
      <c r="C366" s="23"/>
      <c r="D366" s="38"/>
    </row>
    <row r="367" spans="1:4" s="12" customFormat="1" ht="12.75">
      <c r="A367" s="22"/>
      <c r="B367" s="22"/>
      <c r="C367" s="23"/>
      <c r="D367" s="38"/>
    </row>
    <row r="368" spans="1:4" s="12" customFormat="1" ht="12.75">
      <c r="A368" s="22"/>
      <c r="B368" s="22"/>
      <c r="C368" s="23"/>
      <c r="D368" s="38"/>
    </row>
    <row r="369" spans="1:4" s="12" customFormat="1" ht="12.75">
      <c r="A369" s="22"/>
      <c r="B369" s="22"/>
      <c r="C369" s="23"/>
      <c r="D369" s="38"/>
    </row>
    <row r="370" spans="1:4" s="12" customFormat="1" ht="12.75">
      <c r="A370" s="22"/>
      <c r="B370" s="22"/>
      <c r="C370" s="23"/>
      <c r="D370" s="38"/>
    </row>
    <row r="371" spans="1:4" s="12" customFormat="1" ht="14.25" customHeight="1">
      <c r="A371" s="22"/>
      <c r="B371" s="22"/>
      <c r="C371" s="23"/>
      <c r="D371" s="38"/>
    </row>
    <row r="372" spans="1:4" ht="12.75">
      <c r="A372" s="22"/>
      <c r="C372" s="23"/>
      <c r="D372" s="38"/>
    </row>
    <row r="373" spans="1:4" s="16" customFormat="1" ht="12.75">
      <c r="A373" s="22"/>
      <c r="B373" s="22"/>
      <c r="C373" s="23"/>
      <c r="D373" s="38"/>
    </row>
    <row r="374" spans="1:4" s="16" customFormat="1" ht="12.75">
      <c r="A374" s="22"/>
      <c r="B374" s="22"/>
      <c r="C374" s="23"/>
      <c r="D374" s="38"/>
    </row>
    <row r="375" spans="1:4" s="16" customFormat="1" ht="18" customHeight="1">
      <c r="A375" s="22"/>
      <c r="B375" s="22"/>
      <c r="C375" s="23"/>
      <c r="D375" s="38"/>
    </row>
    <row r="376" spans="1:4" ht="12.75">
      <c r="A376" s="22"/>
      <c r="C376" s="23"/>
      <c r="D376" s="38"/>
    </row>
    <row r="377" spans="1:4" s="6" customFormat="1" ht="12.75">
      <c r="A377" s="22"/>
      <c r="B377" s="22"/>
      <c r="C377" s="23"/>
      <c r="D377" s="38"/>
    </row>
    <row r="378" spans="1:4" s="6" customFormat="1" ht="12.75">
      <c r="A378" s="22"/>
      <c r="B378" s="22"/>
      <c r="C378" s="23"/>
      <c r="D378" s="38"/>
    </row>
    <row r="379" spans="1:4" ht="12.75">
      <c r="A379" s="22"/>
      <c r="C379" s="23"/>
      <c r="D379" s="38"/>
    </row>
    <row r="380" spans="1:4" s="12" customFormat="1" ht="12.75">
      <c r="A380" s="22"/>
      <c r="B380" s="22"/>
      <c r="C380" s="23"/>
      <c r="D380" s="38"/>
    </row>
    <row r="381" spans="1:4" s="12" customFormat="1" ht="12.75">
      <c r="A381" s="22"/>
      <c r="B381" s="22"/>
      <c r="C381" s="23"/>
      <c r="D381" s="38"/>
    </row>
    <row r="382" spans="1:4" s="12" customFormat="1" ht="12.75">
      <c r="A382" s="22"/>
      <c r="B382" s="22"/>
      <c r="C382" s="23"/>
      <c r="D382" s="38"/>
    </row>
    <row r="383" spans="1:4" s="12" customFormat="1" ht="12.75">
      <c r="A383" s="22"/>
      <c r="B383" s="22"/>
      <c r="C383" s="23"/>
      <c r="D383" s="38"/>
    </row>
    <row r="384" spans="1:4" s="12" customFormat="1" ht="12.75">
      <c r="A384" s="22"/>
      <c r="B384" s="22"/>
      <c r="C384" s="23"/>
      <c r="D384" s="38"/>
    </row>
    <row r="385" spans="1:4" s="12" customFormat="1" ht="12.75">
      <c r="A385" s="22"/>
      <c r="B385" s="22"/>
      <c r="C385" s="23"/>
      <c r="D385" s="38"/>
    </row>
    <row r="386" spans="1:4" s="12" customFormat="1" ht="12.75">
      <c r="A386" s="22"/>
      <c r="B386" s="22"/>
      <c r="C386" s="23"/>
      <c r="D386" s="38"/>
    </row>
    <row r="387" spans="1:4" s="12" customFormat="1" ht="12.75">
      <c r="A387" s="22"/>
      <c r="B387" s="22"/>
      <c r="C387" s="23"/>
      <c r="D387" s="38"/>
    </row>
    <row r="388" spans="1:4" s="12" customFormat="1" ht="12.75">
      <c r="A388" s="22"/>
      <c r="B388" s="22"/>
      <c r="C388" s="23"/>
      <c r="D388" s="38"/>
    </row>
    <row r="389" spans="1:4" s="12" customFormat="1" ht="12.75">
      <c r="A389" s="22"/>
      <c r="B389" s="22"/>
      <c r="C389" s="23"/>
      <c r="D389" s="38"/>
    </row>
    <row r="390" spans="1:4" s="6" customFormat="1" ht="12.75">
      <c r="A390" s="22"/>
      <c r="B390" s="22"/>
      <c r="C390" s="23"/>
      <c r="D390" s="38"/>
    </row>
    <row r="391" spans="1:4" ht="12.75">
      <c r="A391" s="22"/>
      <c r="C391" s="23"/>
      <c r="D391" s="38"/>
    </row>
    <row r="392" spans="1:4" ht="12.75">
      <c r="A392" s="22"/>
      <c r="C392" s="23"/>
      <c r="D392" s="38"/>
    </row>
    <row r="393" spans="1:4" ht="12.75">
      <c r="A393" s="22"/>
      <c r="C393" s="23"/>
      <c r="D393" s="38"/>
    </row>
    <row r="394" spans="1:4" ht="12.75">
      <c r="A394" s="22"/>
      <c r="C394" s="23"/>
      <c r="D394" s="38"/>
    </row>
    <row r="395" spans="1:4" ht="12.75">
      <c r="A395" s="22"/>
      <c r="C395" s="23"/>
      <c r="D395" s="38"/>
    </row>
    <row r="396" spans="1:4" ht="12.75">
      <c r="A396" s="22"/>
      <c r="C396" s="23"/>
      <c r="D396" s="38"/>
    </row>
    <row r="397" spans="1:4" ht="12.75">
      <c r="A397" s="22"/>
      <c r="C397" s="23"/>
      <c r="D397" s="38"/>
    </row>
    <row r="398" spans="1:4" ht="12.75">
      <c r="A398" s="22"/>
      <c r="C398" s="23"/>
      <c r="D398" s="38"/>
    </row>
    <row r="399" spans="1:4" ht="12.75">
      <c r="A399" s="22"/>
      <c r="C399" s="23"/>
      <c r="D399" s="38"/>
    </row>
    <row r="400" spans="1:4" ht="12.75">
      <c r="A400" s="22"/>
      <c r="C400" s="23"/>
      <c r="D400" s="38"/>
    </row>
    <row r="401" spans="1:4" ht="12.75">
      <c r="A401" s="22"/>
      <c r="C401" s="23"/>
      <c r="D401" s="38"/>
    </row>
    <row r="402" spans="1:4" ht="12.75">
      <c r="A402" s="22"/>
      <c r="C402" s="23"/>
      <c r="D402" s="38"/>
    </row>
    <row r="403" spans="1:4" ht="14.25" customHeight="1">
      <c r="A403" s="22"/>
      <c r="C403" s="23"/>
      <c r="D403" s="38"/>
    </row>
    <row r="404" spans="1:4" ht="12.75">
      <c r="A404" s="22"/>
      <c r="C404" s="23"/>
      <c r="D404" s="38"/>
    </row>
    <row r="405" spans="1:4" ht="12.75">
      <c r="A405" s="22"/>
      <c r="C405" s="23"/>
      <c r="D405" s="38"/>
    </row>
    <row r="406" spans="1:4" ht="14.25" customHeight="1">
      <c r="A406" s="22"/>
      <c r="C406" s="23"/>
      <c r="D406" s="38"/>
    </row>
    <row r="407" spans="1:4" ht="12.75">
      <c r="A407" s="22"/>
      <c r="C407" s="23"/>
      <c r="D407" s="38"/>
    </row>
    <row r="408" spans="1:4" s="6" customFormat="1" ht="12.75">
      <c r="A408" s="22"/>
      <c r="B408" s="22"/>
      <c r="C408" s="23"/>
      <c r="D408" s="38"/>
    </row>
    <row r="409" spans="1:4" s="6" customFormat="1" ht="12.75">
      <c r="A409" s="22"/>
      <c r="B409" s="22"/>
      <c r="C409" s="23"/>
      <c r="D409" s="38"/>
    </row>
    <row r="410" spans="1:4" s="6" customFormat="1" ht="12.75">
      <c r="A410" s="22"/>
      <c r="B410" s="22"/>
      <c r="C410" s="23"/>
      <c r="D410" s="38"/>
    </row>
    <row r="411" spans="1:4" s="6" customFormat="1" ht="12.75">
      <c r="A411" s="22"/>
      <c r="B411" s="22"/>
      <c r="C411" s="23"/>
      <c r="D411" s="38"/>
    </row>
    <row r="412" spans="1:4" s="6" customFormat="1" ht="12.75">
      <c r="A412" s="22"/>
      <c r="B412" s="22"/>
      <c r="C412" s="23"/>
      <c r="D412" s="38"/>
    </row>
    <row r="413" spans="1:4" s="6" customFormat="1" ht="12.75">
      <c r="A413" s="22"/>
      <c r="B413" s="22"/>
      <c r="C413" s="23"/>
      <c r="D413" s="38"/>
    </row>
    <row r="414" spans="1:4" s="6" customFormat="1" ht="12.75">
      <c r="A414" s="22"/>
      <c r="B414" s="22"/>
      <c r="C414" s="23"/>
      <c r="D414" s="38"/>
    </row>
    <row r="415" spans="1:4" ht="12.75" customHeight="1">
      <c r="A415" s="22"/>
      <c r="C415" s="23"/>
      <c r="D415" s="38"/>
    </row>
    <row r="416" spans="1:4" s="12" customFormat="1" ht="12.75">
      <c r="A416" s="22"/>
      <c r="B416" s="22"/>
      <c r="C416" s="23"/>
      <c r="D416" s="38"/>
    </row>
    <row r="417" spans="1:4" s="12" customFormat="1" ht="12.75">
      <c r="A417" s="22"/>
      <c r="B417" s="22"/>
      <c r="C417" s="23"/>
      <c r="D417" s="38"/>
    </row>
    <row r="418" spans="1:4" s="12" customFormat="1" ht="12.75">
      <c r="A418" s="22"/>
      <c r="B418" s="22"/>
      <c r="C418" s="23"/>
      <c r="D418" s="38"/>
    </row>
    <row r="419" spans="1:4" s="12" customFormat="1" ht="12.75">
      <c r="A419" s="22"/>
      <c r="B419" s="22"/>
      <c r="C419" s="23"/>
      <c r="D419" s="38"/>
    </row>
    <row r="420" spans="1:4" s="12" customFormat="1" ht="12.75">
      <c r="A420" s="22"/>
      <c r="B420" s="22"/>
      <c r="C420" s="23"/>
      <c r="D420" s="38"/>
    </row>
    <row r="421" spans="1:4" s="12" customFormat="1" ht="12.75">
      <c r="A421" s="22"/>
      <c r="B421" s="22"/>
      <c r="C421" s="23"/>
      <c r="D421" s="38"/>
    </row>
    <row r="422" spans="1:4" s="12" customFormat="1" ht="12.75">
      <c r="A422" s="22"/>
      <c r="B422" s="22"/>
      <c r="C422" s="23"/>
      <c r="D422" s="38"/>
    </row>
    <row r="423" spans="1:4" s="12" customFormat="1" ht="18" customHeight="1">
      <c r="A423" s="22"/>
      <c r="B423" s="22"/>
      <c r="C423" s="23"/>
      <c r="D423" s="38"/>
    </row>
    <row r="424" spans="1:4" ht="12.75">
      <c r="A424" s="22"/>
      <c r="C424" s="23"/>
      <c r="D424" s="38"/>
    </row>
    <row r="425" spans="1:4" s="6" customFormat="1" ht="12.75">
      <c r="A425" s="22"/>
      <c r="B425" s="22"/>
      <c r="C425" s="23"/>
      <c r="D425" s="38"/>
    </row>
    <row r="426" spans="1:4" s="6" customFormat="1" ht="12.75">
      <c r="A426" s="22"/>
      <c r="B426" s="22"/>
      <c r="C426" s="23"/>
      <c r="D426" s="38"/>
    </row>
    <row r="427" spans="1:4" s="6" customFormat="1" ht="12.75">
      <c r="A427" s="22"/>
      <c r="B427" s="22"/>
      <c r="C427" s="23"/>
      <c r="D427" s="38"/>
    </row>
    <row r="428" spans="1:4" ht="12.75" customHeight="1">
      <c r="A428" s="22"/>
      <c r="C428" s="23"/>
      <c r="D428" s="38"/>
    </row>
    <row r="429" spans="1:4" s="6" customFormat="1" ht="12.75">
      <c r="A429" s="22"/>
      <c r="B429" s="22"/>
      <c r="C429" s="23"/>
      <c r="D429" s="38"/>
    </row>
    <row r="430" spans="1:4" s="6" customFormat="1" ht="12.75">
      <c r="A430" s="22"/>
      <c r="B430" s="22"/>
      <c r="C430" s="23"/>
      <c r="D430" s="38"/>
    </row>
    <row r="431" spans="1:4" s="6" customFormat="1" ht="12.75">
      <c r="A431" s="22"/>
      <c r="B431" s="22"/>
      <c r="C431" s="23"/>
      <c r="D431" s="38"/>
    </row>
    <row r="432" spans="1:4" s="6" customFormat="1" ht="12.75">
      <c r="A432" s="22"/>
      <c r="B432" s="22"/>
      <c r="C432" s="23"/>
      <c r="D432" s="38"/>
    </row>
    <row r="433" spans="1:4" s="6" customFormat="1" ht="12.75">
      <c r="A433" s="22"/>
      <c r="B433" s="22"/>
      <c r="C433" s="23"/>
      <c r="D433" s="38"/>
    </row>
    <row r="434" spans="1:4" s="6" customFormat="1" ht="12.75">
      <c r="A434" s="22"/>
      <c r="B434" s="22"/>
      <c r="C434" s="23"/>
      <c r="D434" s="38"/>
    </row>
    <row r="435" spans="1:4" ht="12.75">
      <c r="A435" s="22"/>
      <c r="C435" s="23"/>
      <c r="D435" s="38"/>
    </row>
    <row r="436" spans="1:4" ht="12.75">
      <c r="A436" s="22"/>
      <c r="C436" s="23"/>
      <c r="D436" s="38"/>
    </row>
    <row r="437" spans="1:4" ht="12.75">
      <c r="A437" s="22"/>
      <c r="C437" s="23"/>
      <c r="D437" s="38"/>
    </row>
    <row r="438" spans="1:4" ht="14.25" customHeight="1">
      <c r="A438" s="22"/>
      <c r="C438" s="23"/>
      <c r="D438" s="38"/>
    </row>
    <row r="439" spans="1:4" ht="12.75">
      <c r="A439" s="22"/>
      <c r="C439" s="23"/>
      <c r="D439" s="38"/>
    </row>
    <row r="440" spans="1:4" ht="12.75">
      <c r="A440" s="22"/>
      <c r="C440" s="23"/>
      <c r="D440" s="38"/>
    </row>
    <row r="441" spans="1:4" ht="12.75">
      <c r="A441" s="22"/>
      <c r="C441" s="23"/>
      <c r="D441" s="38"/>
    </row>
    <row r="442" spans="1:4" ht="12.75">
      <c r="A442" s="22"/>
      <c r="C442" s="23"/>
      <c r="D442" s="38"/>
    </row>
    <row r="443" spans="1:4" ht="12.75">
      <c r="A443" s="22"/>
      <c r="C443" s="23"/>
      <c r="D443" s="38"/>
    </row>
    <row r="444" spans="1:4" ht="12.75">
      <c r="A444" s="22"/>
      <c r="C444" s="23"/>
      <c r="D444" s="38"/>
    </row>
    <row r="445" spans="1:4" ht="12.75">
      <c r="A445" s="22"/>
      <c r="C445" s="23"/>
      <c r="D445" s="38"/>
    </row>
    <row r="446" spans="1:4" ht="12.75">
      <c r="A446" s="22"/>
      <c r="C446" s="23"/>
      <c r="D446" s="38"/>
    </row>
    <row r="447" spans="1:4" ht="12.75">
      <c r="A447" s="22"/>
      <c r="C447" s="23"/>
      <c r="D447" s="38"/>
    </row>
    <row r="448" spans="1:4" ht="12.75">
      <c r="A448" s="22"/>
      <c r="C448" s="23"/>
      <c r="D448" s="38"/>
    </row>
    <row r="449" spans="1:4" ht="12.75">
      <c r="A449" s="22"/>
      <c r="C449" s="23"/>
      <c r="D449" s="38"/>
    </row>
    <row r="450" spans="1:4" ht="12.75">
      <c r="A450" s="22"/>
      <c r="C450" s="23"/>
      <c r="D450" s="38"/>
    </row>
    <row r="451" spans="1:4" ht="12.75">
      <c r="A451" s="22"/>
      <c r="C451" s="23"/>
      <c r="D451" s="38"/>
    </row>
    <row r="452" spans="1:4" ht="12.75">
      <c r="A452" s="22"/>
      <c r="C452" s="23"/>
      <c r="D452" s="38"/>
    </row>
    <row r="453" spans="1:4" ht="12.75">
      <c r="A453" s="22"/>
      <c r="C453" s="23"/>
      <c r="D453" s="38"/>
    </row>
    <row r="454" spans="1:4" ht="12.75">
      <c r="A454" s="22"/>
      <c r="C454" s="23"/>
      <c r="D454" s="38"/>
    </row>
    <row r="455" spans="1:4" ht="12.75">
      <c r="A455" s="22"/>
      <c r="C455" s="23"/>
      <c r="D455" s="38"/>
    </row>
    <row r="456" spans="1:4" ht="12.75">
      <c r="A456" s="22"/>
      <c r="C456" s="23"/>
      <c r="D456" s="38"/>
    </row>
    <row r="457" spans="1:4" ht="12.75">
      <c r="A457" s="22"/>
      <c r="C457" s="23"/>
      <c r="D457" s="38"/>
    </row>
    <row r="458" spans="1:4" ht="12.75">
      <c r="A458" s="22"/>
      <c r="C458" s="23"/>
      <c r="D458" s="38"/>
    </row>
    <row r="459" spans="1:4" ht="12.75">
      <c r="A459" s="22"/>
      <c r="C459" s="23"/>
      <c r="D459" s="38"/>
    </row>
    <row r="460" spans="1:4" ht="12.75">
      <c r="A460" s="22"/>
      <c r="C460" s="23"/>
      <c r="D460" s="38"/>
    </row>
    <row r="461" spans="1:4" ht="12.75">
      <c r="A461" s="22"/>
      <c r="C461" s="23"/>
      <c r="D461" s="38"/>
    </row>
    <row r="462" spans="1:4" ht="12.75">
      <c r="A462" s="22"/>
      <c r="C462" s="23"/>
      <c r="D462" s="38"/>
    </row>
    <row r="463" spans="1:4" ht="12.75">
      <c r="A463" s="22"/>
      <c r="C463" s="23"/>
      <c r="D463" s="38"/>
    </row>
    <row r="464" spans="1:4" ht="12.75">
      <c r="A464" s="22"/>
      <c r="C464" s="23"/>
      <c r="D464" s="38"/>
    </row>
    <row r="465" spans="1:4" ht="12.75">
      <c r="A465" s="22"/>
      <c r="C465" s="23"/>
      <c r="D465" s="38"/>
    </row>
    <row r="466" spans="1:4" ht="12.75">
      <c r="A466" s="22"/>
      <c r="C466" s="23"/>
      <c r="D466" s="38"/>
    </row>
    <row r="467" spans="1:4" ht="12.75">
      <c r="A467" s="22"/>
      <c r="C467" s="23"/>
      <c r="D467" s="38"/>
    </row>
    <row r="468" spans="1:4" ht="12.75">
      <c r="A468" s="22"/>
      <c r="C468" s="23"/>
      <c r="D468" s="38"/>
    </row>
    <row r="469" spans="1:4" ht="12.75">
      <c r="A469" s="22"/>
      <c r="C469" s="23"/>
      <c r="D469" s="38"/>
    </row>
    <row r="470" spans="1:4" ht="12.75">
      <c r="A470" s="22"/>
      <c r="C470" s="23"/>
      <c r="D470" s="38"/>
    </row>
    <row r="471" spans="1:4" s="12" customFormat="1" ht="12.75">
      <c r="A471" s="22"/>
      <c r="B471" s="22"/>
      <c r="C471" s="23"/>
      <c r="D471" s="38"/>
    </row>
    <row r="472" spans="1:4" s="12" customFormat="1" ht="12.75">
      <c r="A472" s="22"/>
      <c r="B472" s="22"/>
      <c r="C472" s="23"/>
      <c r="D472" s="38"/>
    </row>
    <row r="473" spans="1:4" s="12" customFormat="1" ht="12.75">
      <c r="A473" s="22"/>
      <c r="B473" s="22"/>
      <c r="C473" s="23"/>
      <c r="D473" s="38"/>
    </row>
    <row r="474" spans="1:4" s="12" customFormat="1" ht="12.75">
      <c r="A474" s="22"/>
      <c r="B474" s="22"/>
      <c r="C474" s="23"/>
      <c r="D474" s="38"/>
    </row>
    <row r="475" spans="1:4" s="12" customFormat="1" ht="12.75">
      <c r="A475" s="22"/>
      <c r="B475" s="22"/>
      <c r="C475" s="23"/>
      <c r="D475" s="38"/>
    </row>
    <row r="476" spans="1:4" s="12" customFormat="1" ht="12.75">
      <c r="A476" s="22"/>
      <c r="B476" s="22"/>
      <c r="C476" s="23"/>
      <c r="D476" s="38"/>
    </row>
    <row r="477" spans="1:4" s="12" customFormat="1" ht="12.75">
      <c r="A477" s="22"/>
      <c r="B477" s="22"/>
      <c r="C477" s="23"/>
      <c r="D477" s="38"/>
    </row>
    <row r="478" spans="1:4" s="12" customFormat="1" ht="12.75">
      <c r="A478" s="22"/>
      <c r="B478" s="22"/>
      <c r="C478" s="23"/>
      <c r="D478" s="38"/>
    </row>
    <row r="479" spans="1:4" s="12" customFormat="1" ht="12.75">
      <c r="A479" s="22"/>
      <c r="B479" s="22"/>
      <c r="C479" s="23"/>
      <c r="D479" s="38"/>
    </row>
    <row r="480" spans="1:4" s="12" customFormat="1" ht="12.75">
      <c r="A480" s="22"/>
      <c r="B480" s="22"/>
      <c r="C480" s="23"/>
      <c r="D480" s="38"/>
    </row>
    <row r="481" spans="1:4" s="12" customFormat="1" ht="12.75">
      <c r="A481" s="22"/>
      <c r="B481" s="22"/>
      <c r="C481" s="23"/>
      <c r="D481" s="38"/>
    </row>
    <row r="482" spans="1:4" s="12" customFormat="1" ht="12.75">
      <c r="A482" s="22"/>
      <c r="B482" s="22"/>
      <c r="C482" s="23"/>
      <c r="D482" s="38"/>
    </row>
    <row r="483" spans="1:4" s="12" customFormat="1" ht="12.75">
      <c r="A483" s="22"/>
      <c r="B483" s="22"/>
      <c r="C483" s="23"/>
      <c r="D483" s="38"/>
    </row>
    <row r="484" spans="1:4" s="12" customFormat="1" ht="12.75">
      <c r="A484" s="22"/>
      <c r="B484" s="22"/>
      <c r="C484" s="23"/>
      <c r="D484" s="38"/>
    </row>
    <row r="485" spans="1:4" s="12" customFormat="1" ht="12.75">
      <c r="A485" s="22"/>
      <c r="B485" s="22"/>
      <c r="C485" s="23"/>
      <c r="D485" s="38"/>
    </row>
    <row r="486" spans="1:4" s="12" customFormat="1" ht="12.75">
      <c r="A486" s="22"/>
      <c r="B486" s="22"/>
      <c r="C486" s="23"/>
      <c r="D486" s="38"/>
    </row>
    <row r="487" spans="1:4" s="12" customFormat="1" ht="12.75">
      <c r="A487" s="22"/>
      <c r="B487" s="22"/>
      <c r="C487" s="23"/>
      <c r="D487" s="38"/>
    </row>
    <row r="488" spans="1:4" s="12" customFormat="1" ht="12.75">
      <c r="A488" s="22"/>
      <c r="B488" s="22"/>
      <c r="C488" s="23"/>
      <c r="D488" s="38"/>
    </row>
    <row r="489" spans="1:4" s="12" customFormat="1" ht="12.75">
      <c r="A489" s="22"/>
      <c r="B489" s="22"/>
      <c r="C489" s="23"/>
      <c r="D489" s="38"/>
    </row>
    <row r="490" spans="1:4" s="12" customFormat="1" ht="12.75">
      <c r="A490" s="22"/>
      <c r="B490" s="22"/>
      <c r="C490" s="23"/>
      <c r="D490" s="38"/>
    </row>
    <row r="491" spans="1:4" s="12" customFormat="1" ht="12.75">
      <c r="A491" s="22"/>
      <c r="B491" s="22"/>
      <c r="C491" s="23"/>
      <c r="D491" s="38"/>
    </row>
    <row r="492" spans="1:4" s="12" customFormat="1" ht="12.75">
      <c r="A492" s="22"/>
      <c r="B492" s="22"/>
      <c r="C492" s="23"/>
      <c r="D492" s="38"/>
    </row>
    <row r="493" spans="1:4" s="12" customFormat="1" ht="12.75">
      <c r="A493" s="22"/>
      <c r="B493" s="22"/>
      <c r="C493" s="23"/>
      <c r="D493" s="38"/>
    </row>
    <row r="494" spans="1:4" s="12" customFormat="1" ht="12.75">
      <c r="A494" s="22"/>
      <c r="B494" s="22"/>
      <c r="C494" s="23"/>
      <c r="D494" s="38"/>
    </row>
    <row r="495" spans="1:4" s="12" customFormat="1" ht="12.75">
      <c r="A495" s="22"/>
      <c r="B495" s="22"/>
      <c r="C495" s="23"/>
      <c r="D495" s="38"/>
    </row>
    <row r="496" spans="1:4" s="12" customFormat="1" ht="12.75">
      <c r="A496" s="22"/>
      <c r="B496" s="22"/>
      <c r="C496" s="23"/>
      <c r="D496" s="38"/>
    </row>
    <row r="497" spans="1:4" s="12" customFormat="1" ht="12.75">
      <c r="A497" s="22"/>
      <c r="B497" s="22"/>
      <c r="C497" s="23"/>
      <c r="D497" s="38"/>
    </row>
    <row r="498" spans="1:4" s="12" customFormat="1" ht="12.75">
      <c r="A498" s="22"/>
      <c r="B498" s="22"/>
      <c r="C498" s="23"/>
      <c r="D498" s="38"/>
    </row>
    <row r="499" spans="1:4" s="12" customFormat="1" ht="18" customHeight="1">
      <c r="A499" s="22"/>
      <c r="B499" s="22"/>
      <c r="C499" s="23"/>
      <c r="D499" s="38"/>
    </row>
    <row r="500" spans="1:4" ht="12.75">
      <c r="A500" s="22"/>
      <c r="C500" s="23"/>
      <c r="D500" s="38"/>
    </row>
    <row r="501" spans="1:4" s="12" customFormat="1" ht="12.75">
      <c r="A501" s="22"/>
      <c r="B501" s="22"/>
      <c r="C501" s="23"/>
      <c r="D501" s="38"/>
    </row>
    <row r="502" spans="1:4" s="12" customFormat="1" ht="12.75">
      <c r="A502" s="22"/>
      <c r="B502" s="22"/>
      <c r="C502" s="23"/>
      <c r="D502" s="38"/>
    </row>
    <row r="503" spans="1:4" s="12" customFormat="1" ht="12.75">
      <c r="A503" s="22"/>
      <c r="B503" s="22"/>
      <c r="C503" s="23"/>
      <c r="D503" s="38"/>
    </row>
    <row r="504" spans="1:4" s="12" customFormat="1" ht="18" customHeight="1">
      <c r="A504" s="22"/>
      <c r="B504" s="22"/>
      <c r="C504" s="23"/>
      <c r="D504" s="38"/>
    </row>
    <row r="505" spans="1:4" ht="12.75">
      <c r="A505" s="22"/>
      <c r="C505" s="23"/>
      <c r="D505" s="38"/>
    </row>
    <row r="506" spans="1:4" ht="14.25" customHeight="1">
      <c r="A506" s="22"/>
      <c r="C506" s="23"/>
      <c r="D506" s="38"/>
    </row>
    <row r="507" spans="1:4" ht="14.25" customHeight="1">
      <c r="A507" s="22"/>
      <c r="C507" s="23"/>
      <c r="D507" s="38"/>
    </row>
    <row r="508" spans="1:4" ht="14.25" customHeight="1">
      <c r="A508" s="22"/>
      <c r="C508" s="23"/>
      <c r="D508" s="38"/>
    </row>
    <row r="509" spans="1:4" ht="12.75">
      <c r="A509" s="22"/>
      <c r="C509" s="23"/>
      <c r="D509" s="38"/>
    </row>
    <row r="510" spans="1:4" ht="14.25" customHeight="1">
      <c r="A510" s="22"/>
      <c r="C510" s="23"/>
      <c r="D510" s="38"/>
    </row>
    <row r="511" spans="1:4" ht="12.75">
      <c r="A511" s="22"/>
      <c r="C511" s="23"/>
      <c r="D511" s="38"/>
    </row>
    <row r="512" spans="1:4" ht="14.25" customHeight="1">
      <c r="A512" s="22"/>
      <c r="C512" s="23"/>
      <c r="D512" s="38"/>
    </row>
    <row r="513" spans="1:4" ht="12.75">
      <c r="A513" s="22"/>
      <c r="C513" s="23"/>
      <c r="D513" s="38"/>
    </row>
    <row r="514" spans="1:4" s="12" customFormat="1" ht="30" customHeight="1">
      <c r="A514" s="22"/>
      <c r="B514" s="22"/>
      <c r="C514" s="23"/>
      <c r="D514" s="38"/>
    </row>
    <row r="515" spans="1:4" s="12" customFormat="1" ht="12.75">
      <c r="A515" s="22"/>
      <c r="B515" s="22"/>
      <c r="C515" s="23"/>
      <c r="D515" s="38"/>
    </row>
    <row r="516" spans="1:4" s="12" customFormat="1" ht="12.75">
      <c r="A516" s="22"/>
      <c r="B516" s="22"/>
      <c r="C516" s="23"/>
      <c r="D516" s="38"/>
    </row>
    <row r="517" spans="1:4" s="12" customFormat="1" ht="12.75">
      <c r="A517" s="22"/>
      <c r="B517" s="22"/>
      <c r="C517" s="23"/>
      <c r="D517" s="38"/>
    </row>
    <row r="518" spans="1:4" s="12" customFormat="1" ht="12.75">
      <c r="A518" s="22"/>
      <c r="B518" s="22"/>
      <c r="C518" s="23"/>
      <c r="D518" s="38"/>
    </row>
    <row r="519" spans="1:4" s="12" customFormat="1" ht="12.75">
      <c r="A519" s="22"/>
      <c r="B519" s="22"/>
      <c r="C519" s="23"/>
      <c r="D519" s="38"/>
    </row>
    <row r="520" spans="1:4" s="12" customFormat="1" ht="12.75">
      <c r="A520" s="22"/>
      <c r="B520" s="22"/>
      <c r="C520" s="23"/>
      <c r="D520" s="38"/>
    </row>
    <row r="521" spans="1:4" s="12" customFormat="1" ht="12.75">
      <c r="A521" s="22"/>
      <c r="B521" s="22"/>
      <c r="C521" s="23"/>
      <c r="D521" s="38"/>
    </row>
    <row r="522" spans="1:4" s="12" customFormat="1" ht="12.75">
      <c r="A522" s="22"/>
      <c r="B522" s="22"/>
      <c r="C522" s="23"/>
      <c r="D522" s="38"/>
    </row>
    <row r="523" spans="1:4" s="12" customFormat="1" ht="12.75">
      <c r="A523" s="22"/>
      <c r="B523" s="22"/>
      <c r="C523" s="23"/>
      <c r="D523" s="38"/>
    </row>
    <row r="524" spans="1:4" s="12" customFormat="1" ht="12.75">
      <c r="A524" s="22"/>
      <c r="B524" s="22"/>
      <c r="C524" s="23"/>
      <c r="D524" s="38"/>
    </row>
    <row r="525" spans="1:4" s="12" customFormat="1" ht="12.75">
      <c r="A525" s="22"/>
      <c r="B525" s="22"/>
      <c r="C525" s="23"/>
      <c r="D525" s="38"/>
    </row>
    <row r="526" spans="1:4" s="12" customFormat="1" ht="12.75">
      <c r="A526" s="22"/>
      <c r="B526" s="22"/>
      <c r="C526" s="23"/>
      <c r="D526" s="38"/>
    </row>
    <row r="527" spans="1:4" s="12" customFormat="1" ht="12.75">
      <c r="A527" s="22"/>
      <c r="B527" s="22"/>
      <c r="C527" s="23"/>
      <c r="D527" s="38"/>
    </row>
    <row r="528" spans="1:4" s="12" customFormat="1" ht="12.75">
      <c r="A528" s="22"/>
      <c r="B528" s="22"/>
      <c r="C528" s="23"/>
      <c r="D528" s="38"/>
    </row>
    <row r="529" spans="1:4" ht="12.75">
      <c r="A529" s="22"/>
      <c r="C529" s="23"/>
      <c r="D529" s="38"/>
    </row>
    <row r="530" spans="1:4" ht="12.75">
      <c r="A530" s="22"/>
      <c r="C530" s="23"/>
      <c r="D530" s="38"/>
    </row>
    <row r="531" spans="1:4" ht="18" customHeight="1">
      <c r="A531" s="22"/>
      <c r="C531" s="23"/>
      <c r="D531" s="38"/>
    </row>
    <row r="532" spans="1:4" ht="20.25" customHeight="1">
      <c r="A532" s="22"/>
      <c r="C532" s="23"/>
      <c r="D532" s="38"/>
    </row>
    <row r="533" spans="1:4" ht="12.75">
      <c r="A533" s="22"/>
      <c r="C533" s="23"/>
      <c r="D533" s="38"/>
    </row>
    <row r="534" spans="1:4" ht="12.75">
      <c r="A534" s="22"/>
      <c r="C534" s="23"/>
      <c r="D534" s="38"/>
    </row>
    <row r="535" spans="1:4" ht="12.75">
      <c r="A535" s="22"/>
      <c r="C535" s="23"/>
      <c r="D535" s="38"/>
    </row>
    <row r="536" spans="1:4" ht="12.75">
      <c r="A536" s="22"/>
      <c r="C536" s="23"/>
      <c r="D536" s="38"/>
    </row>
    <row r="537" spans="1:4" ht="12.75">
      <c r="A537" s="22"/>
      <c r="C537" s="23"/>
      <c r="D537" s="38"/>
    </row>
    <row r="538" spans="1:4" ht="12.75">
      <c r="A538" s="22"/>
      <c r="C538" s="23"/>
      <c r="D538" s="38"/>
    </row>
    <row r="539" spans="1:4" ht="12.75">
      <c r="A539" s="22"/>
      <c r="C539" s="23"/>
      <c r="D539" s="38"/>
    </row>
    <row r="540" spans="1:4" ht="12.75">
      <c r="A540" s="22"/>
      <c r="C540" s="23"/>
      <c r="D540" s="38"/>
    </row>
    <row r="541" spans="1:4" ht="12.75">
      <c r="A541" s="22"/>
      <c r="C541" s="23"/>
      <c r="D541" s="38"/>
    </row>
    <row r="542" spans="1:4" ht="12.75">
      <c r="A542" s="22"/>
      <c r="C542" s="23"/>
      <c r="D542" s="38"/>
    </row>
    <row r="543" spans="1:4" ht="12.75">
      <c r="A543" s="22"/>
      <c r="C543" s="23"/>
      <c r="D543" s="38"/>
    </row>
    <row r="544" spans="1:4" ht="12.75">
      <c r="A544" s="22"/>
      <c r="C544" s="23"/>
      <c r="D544" s="38"/>
    </row>
    <row r="545" spans="1:4" ht="12.75">
      <c r="A545" s="22"/>
      <c r="C545" s="23"/>
      <c r="D545" s="38"/>
    </row>
    <row r="546" spans="1:4" ht="12.75">
      <c r="A546" s="22"/>
      <c r="C546" s="23"/>
      <c r="D546" s="38"/>
    </row>
    <row r="547" spans="1:4" ht="12.75">
      <c r="A547" s="22"/>
      <c r="C547" s="23"/>
      <c r="D547" s="38"/>
    </row>
    <row r="548" spans="1:4" ht="12.75">
      <c r="A548" s="22"/>
      <c r="C548" s="23"/>
      <c r="D548" s="38"/>
    </row>
    <row r="549" spans="1:4" ht="12.75">
      <c r="A549" s="22"/>
      <c r="C549" s="23"/>
      <c r="D549" s="38"/>
    </row>
    <row r="550" spans="1:4" ht="12.75">
      <c r="A550" s="22"/>
      <c r="C550" s="23"/>
      <c r="D550" s="38"/>
    </row>
    <row r="551" spans="1:4" ht="12.75">
      <c r="A551" s="22"/>
      <c r="C551" s="23"/>
      <c r="D551" s="38"/>
    </row>
    <row r="552" spans="1:4" ht="12.75">
      <c r="A552" s="22"/>
      <c r="C552" s="23"/>
      <c r="D552" s="38"/>
    </row>
    <row r="553" spans="1:4" ht="12.75">
      <c r="A553" s="22"/>
      <c r="C553" s="23"/>
      <c r="D553" s="38"/>
    </row>
    <row r="554" spans="1:4" ht="12.75">
      <c r="A554" s="22"/>
      <c r="C554" s="23"/>
      <c r="D554" s="38"/>
    </row>
    <row r="555" spans="1:4" ht="12.75">
      <c r="A555" s="22"/>
      <c r="C555" s="23"/>
      <c r="D555" s="38"/>
    </row>
    <row r="556" spans="1:4" ht="12.75">
      <c r="A556" s="22"/>
      <c r="C556" s="23"/>
      <c r="D556" s="38"/>
    </row>
    <row r="557" spans="1:4" ht="12.75">
      <c r="A557" s="22"/>
      <c r="C557" s="23"/>
      <c r="D557" s="38"/>
    </row>
    <row r="558" spans="1:4" ht="12.75">
      <c r="A558" s="22"/>
      <c r="C558" s="23"/>
      <c r="D558" s="38"/>
    </row>
    <row r="559" spans="1:4" ht="12.75">
      <c r="A559" s="22"/>
      <c r="C559" s="23"/>
      <c r="D559" s="38"/>
    </row>
    <row r="560" spans="1:4" ht="12.75">
      <c r="A560" s="22"/>
      <c r="C560" s="23"/>
      <c r="D560" s="38"/>
    </row>
    <row r="561" spans="1:4" ht="12.75">
      <c r="A561" s="22"/>
      <c r="C561" s="23"/>
      <c r="D561" s="38"/>
    </row>
    <row r="562" spans="1:4" ht="12.75">
      <c r="A562" s="22"/>
      <c r="C562" s="23"/>
      <c r="D562" s="38"/>
    </row>
    <row r="563" spans="1:4" ht="12.75">
      <c r="A563" s="22"/>
      <c r="C563" s="23"/>
      <c r="D563" s="38"/>
    </row>
    <row r="564" spans="1:4" ht="12.75">
      <c r="A564" s="22"/>
      <c r="C564" s="23"/>
      <c r="D564" s="38"/>
    </row>
    <row r="565" spans="1:4" ht="12.75">
      <c r="A565" s="22"/>
      <c r="C565" s="23"/>
      <c r="D565" s="38"/>
    </row>
    <row r="566" spans="1:4" ht="12.75">
      <c r="A566" s="22"/>
      <c r="C566" s="23"/>
      <c r="D566" s="38"/>
    </row>
    <row r="567" spans="1:4" ht="12.75">
      <c r="A567" s="22"/>
      <c r="C567" s="23"/>
      <c r="D567" s="38"/>
    </row>
    <row r="568" spans="1:4" ht="12.75">
      <c r="A568" s="22"/>
      <c r="C568" s="23"/>
      <c r="D568" s="38"/>
    </row>
    <row r="569" spans="1:4" ht="12.75">
      <c r="A569" s="22"/>
      <c r="C569" s="23"/>
      <c r="D569" s="38"/>
    </row>
    <row r="570" spans="1:4" ht="12.75">
      <c r="A570" s="22"/>
      <c r="C570" s="23"/>
      <c r="D570" s="38"/>
    </row>
    <row r="571" spans="1:4" ht="12.75">
      <c r="A571" s="22"/>
      <c r="C571" s="23"/>
      <c r="D571" s="38"/>
    </row>
    <row r="572" spans="1:4" ht="12.75">
      <c r="A572" s="22"/>
      <c r="C572" s="23"/>
      <c r="D572" s="38"/>
    </row>
    <row r="573" spans="1:4" ht="12.75">
      <c r="A573" s="22"/>
      <c r="C573" s="23"/>
      <c r="D573" s="38"/>
    </row>
    <row r="574" spans="1:4" ht="12.75">
      <c r="A574" s="22"/>
      <c r="C574" s="23"/>
      <c r="D574" s="38"/>
    </row>
    <row r="575" spans="1:4" ht="12.75">
      <c r="A575" s="22"/>
      <c r="C575" s="23"/>
      <c r="D575" s="38"/>
    </row>
    <row r="576" spans="1:4" ht="12.75">
      <c r="A576" s="22"/>
      <c r="C576" s="23"/>
      <c r="D576" s="38"/>
    </row>
    <row r="577" spans="1:4" ht="12.75">
      <c r="A577" s="22"/>
      <c r="C577" s="23"/>
      <c r="D577" s="38"/>
    </row>
    <row r="578" spans="1:4" ht="12.75">
      <c r="A578" s="22"/>
      <c r="C578" s="23"/>
      <c r="D578" s="38"/>
    </row>
    <row r="579" spans="1:4" ht="12.75">
      <c r="A579" s="22"/>
      <c r="C579" s="23"/>
      <c r="D579" s="38"/>
    </row>
    <row r="580" spans="1:4" ht="12.75">
      <c r="A580" s="22"/>
      <c r="C580" s="23"/>
      <c r="D580" s="38"/>
    </row>
    <row r="581" spans="1:4" ht="12.75">
      <c r="A581" s="22"/>
      <c r="C581" s="23"/>
      <c r="D581" s="38"/>
    </row>
    <row r="582" spans="1:4" ht="12.75">
      <c r="A582" s="22"/>
      <c r="C582" s="23"/>
      <c r="D582" s="38"/>
    </row>
    <row r="583" spans="1:4" ht="12.75">
      <c r="A583" s="22"/>
      <c r="C583" s="23"/>
      <c r="D583" s="38"/>
    </row>
    <row r="584" spans="1:4" ht="12.75">
      <c r="A584" s="22"/>
      <c r="C584" s="23"/>
      <c r="D584" s="38"/>
    </row>
    <row r="585" spans="1:4" ht="12.75">
      <c r="A585" s="22"/>
      <c r="C585" s="23"/>
      <c r="D585" s="38"/>
    </row>
    <row r="586" spans="1:4" ht="12.75">
      <c r="A586" s="22"/>
      <c r="C586" s="23"/>
      <c r="D586" s="38"/>
    </row>
    <row r="587" spans="1:4" ht="12.75">
      <c r="A587" s="22"/>
      <c r="C587" s="23"/>
      <c r="D587" s="38"/>
    </row>
    <row r="588" spans="1:4" ht="12.75">
      <c r="A588" s="22"/>
      <c r="C588" s="23"/>
      <c r="D588" s="38"/>
    </row>
    <row r="589" spans="1:4" ht="12.75">
      <c r="A589" s="22"/>
      <c r="C589" s="23"/>
      <c r="D589" s="38"/>
    </row>
    <row r="590" spans="1:4" ht="12.75">
      <c r="A590" s="22"/>
      <c r="C590" s="23"/>
      <c r="D590" s="38"/>
    </row>
    <row r="591" spans="1:4" ht="12.75">
      <c r="A591" s="22"/>
      <c r="C591" s="23"/>
      <c r="D591" s="38"/>
    </row>
    <row r="592" spans="1:4" ht="12.75">
      <c r="A592" s="22"/>
      <c r="C592" s="23"/>
      <c r="D592" s="38"/>
    </row>
    <row r="593" spans="1:4" ht="12.75">
      <c r="A593" s="22"/>
      <c r="C593" s="23"/>
      <c r="D593" s="38"/>
    </row>
    <row r="594" spans="1:4" ht="12.75">
      <c r="A594" s="22"/>
      <c r="C594" s="23"/>
      <c r="D594" s="38"/>
    </row>
    <row r="595" spans="1:4" ht="12.75">
      <c r="A595" s="22"/>
      <c r="C595" s="23"/>
      <c r="D595" s="38"/>
    </row>
    <row r="596" spans="1:4" ht="12.75">
      <c r="A596" s="22"/>
      <c r="C596" s="23"/>
      <c r="D596" s="38"/>
    </row>
    <row r="597" spans="1:4" ht="12.75">
      <c r="A597" s="22"/>
      <c r="C597" s="23"/>
      <c r="D597" s="38"/>
    </row>
    <row r="598" spans="1:4" ht="12.75">
      <c r="A598" s="22"/>
      <c r="C598" s="23"/>
      <c r="D598" s="38"/>
    </row>
    <row r="599" spans="1:4" ht="12.75">
      <c r="A599" s="22"/>
      <c r="C599" s="23"/>
      <c r="D599" s="38"/>
    </row>
    <row r="600" spans="1:4" ht="12.75">
      <c r="A600" s="22"/>
      <c r="C600" s="23"/>
      <c r="D600" s="38"/>
    </row>
    <row r="601" spans="1:4" ht="12.75">
      <c r="A601" s="22"/>
      <c r="C601" s="23"/>
      <c r="D601" s="38"/>
    </row>
    <row r="602" spans="1:4" ht="12.75">
      <c r="A602" s="22"/>
      <c r="C602" s="23"/>
      <c r="D602" s="38"/>
    </row>
    <row r="603" spans="1:4" ht="12.75">
      <c r="A603" s="22"/>
      <c r="C603" s="23"/>
      <c r="D603" s="38"/>
    </row>
    <row r="604" spans="1:4" ht="12.75">
      <c r="A604" s="22"/>
      <c r="C604" s="23"/>
      <c r="D604" s="38"/>
    </row>
    <row r="605" spans="1:4" ht="12.75">
      <c r="A605" s="22"/>
      <c r="C605" s="23"/>
      <c r="D605" s="38"/>
    </row>
    <row r="606" spans="1:4" ht="12.75">
      <c r="A606" s="22"/>
      <c r="C606" s="23"/>
      <c r="D606" s="38"/>
    </row>
    <row r="607" spans="1:4" ht="12.75">
      <c r="A607" s="22"/>
      <c r="C607" s="23"/>
      <c r="D607" s="38"/>
    </row>
    <row r="608" spans="1:4" ht="12.75">
      <c r="A608" s="22"/>
      <c r="C608" s="23"/>
      <c r="D608" s="38"/>
    </row>
    <row r="609" spans="1:4" ht="12.75">
      <c r="A609" s="22"/>
      <c r="C609" s="23"/>
      <c r="D609" s="38"/>
    </row>
    <row r="610" spans="1:4" ht="12.75">
      <c r="A610" s="22"/>
      <c r="C610" s="23"/>
      <c r="D610" s="38"/>
    </row>
    <row r="611" spans="1:4" ht="12.75">
      <c r="A611" s="22"/>
      <c r="C611" s="23"/>
      <c r="D611" s="38"/>
    </row>
    <row r="612" spans="1:4" ht="12.75">
      <c r="A612" s="22"/>
      <c r="C612" s="23"/>
      <c r="D612" s="38"/>
    </row>
    <row r="613" spans="1:4" ht="12.75">
      <c r="A613" s="22"/>
      <c r="C613" s="23"/>
      <c r="D613" s="38"/>
    </row>
    <row r="614" spans="1:4" ht="12.75">
      <c r="A614" s="22"/>
      <c r="C614" s="23"/>
      <c r="D614" s="38"/>
    </row>
    <row r="615" spans="1:4" ht="12.75">
      <c r="A615" s="22"/>
      <c r="C615" s="23"/>
      <c r="D615" s="38"/>
    </row>
    <row r="616" spans="1:4" ht="12.75">
      <c r="A616" s="22"/>
      <c r="C616" s="23"/>
      <c r="D616" s="38"/>
    </row>
    <row r="617" spans="1:4" ht="12.75">
      <c r="A617" s="22"/>
      <c r="C617" s="23"/>
      <c r="D617" s="38"/>
    </row>
    <row r="618" spans="1:4" ht="12.75">
      <c r="A618" s="22"/>
      <c r="C618" s="23"/>
      <c r="D618" s="38"/>
    </row>
    <row r="619" spans="1:4" ht="12.75">
      <c r="A619" s="22"/>
      <c r="C619" s="23"/>
      <c r="D619" s="38"/>
    </row>
    <row r="620" spans="1:4" ht="12.75">
      <c r="A620" s="22"/>
      <c r="C620" s="23"/>
      <c r="D620" s="38"/>
    </row>
    <row r="621" spans="1:4" ht="12.75">
      <c r="A621" s="22"/>
      <c r="C621" s="23"/>
      <c r="D621" s="38"/>
    </row>
    <row r="622" spans="1:4" ht="12.75">
      <c r="A622" s="22"/>
      <c r="C622" s="23"/>
      <c r="D622" s="38"/>
    </row>
    <row r="623" spans="1:4" ht="12.75">
      <c r="A623" s="22"/>
      <c r="C623" s="23"/>
      <c r="D623" s="38"/>
    </row>
    <row r="624" spans="1:4" ht="12.75">
      <c r="A624" s="22"/>
      <c r="C624" s="23"/>
      <c r="D624" s="38"/>
    </row>
    <row r="625" spans="1:4" ht="12.75">
      <c r="A625" s="22"/>
      <c r="C625" s="23"/>
      <c r="D625" s="38"/>
    </row>
    <row r="626" spans="1:4" ht="12.75">
      <c r="A626" s="22"/>
      <c r="C626" s="23"/>
      <c r="D626" s="38"/>
    </row>
    <row r="627" spans="1:4" ht="12.75">
      <c r="A627" s="22"/>
      <c r="C627" s="23"/>
      <c r="D627" s="38"/>
    </row>
    <row r="628" spans="1:4" ht="12.75">
      <c r="A628" s="22"/>
      <c r="C628" s="23"/>
      <c r="D628" s="38"/>
    </row>
    <row r="629" spans="1:4" ht="12.75">
      <c r="A629" s="22"/>
      <c r="C629" s="23"/>
      <c r="D629" s="38"/>
    </row>
    <row r="630" spans="1:4" ht="12.75">
      <c r="A630" s="22"/>
      <c r="C630" s="23"/>
      <c r="D630" s="38"/>
    </row>
    <row r="631" spans="1:4" ht="12.75">
      <c r="A631" s="22"/>
      <c r="C631" s="23"/>
      <c r="D631" s="38"/>
    </row>
    <row r="632" spans="1:4" ht="12.75">
      <c r="A632" s="22"/>
      <c r="C632" s="23"/>
      <c r="D632" s="38"/>
    </row>
    <row r="633" spans="1:4" ht="12.75">
      <c r="A633" s="22"/>
      <c r="C633" s="23"/>
      <c r="D633" s="38"/>
    </row>
    <row r="634" spans="1:4" ht="12.75">
      <c r="A634" s="22"/>
      <c r="C634" s="23"/>
      <c r="D634" s="38"/>
    </row>
    <row r="635" spans="1:4" ht="12.75">
      <c r="A635" s="22"/>
      <c r="C635" s="23"/>
      <c r="D635" s="38"/>
    </row>
    <row r="636" spans="1:4" ht="12.75">
      <c r="A636" s="22"/>
      <c r="C636" s="23"/>
      <c r="D636" s="38"/>
    </row>
    <row r="637" spans="1:4" ht="12.75">
      <c r="A637" s="22"/>
      <c r="C637" s="23"/>
      <c r="D637" s="38"/>
    </row>
    <row r="638" spans="1:4" ht="12.75">
      <c r="A638" s="22"/>
      <c r="C638" s="23"/>
      <c r="D638" s="38"/>
    </row>
    <row r="639" spans="1:4" ht="12.75">
      <c r="A639" s="22"/>
      <c r="C639" s="23"/>
      <c r="D639" s="38"/>
    </row>
    <row r="640" spans="1:4" ht="12.75">
      <c r="A640" s="22"/>
      <c r="C640" s="23"/>
      <c r="D640" s="38"/>
    </row>
    <row r="641" spans="1:4" ht="12.75">
      <c r="A641" s="22"/>
      <c r="C641" s="23"/>
      <c r="D641" s="38"/>
    </row>
    <row r="642" spans="1:4" ht="12.75">
      <c r="A642" s="22"/>
      <c r="C642" s="23"/>
      <c r="D642" s="38"/>
    </row>
    <row r="643" spans="1:4" ht="12.75">
      <c r="A643" s="22"/>
      <c r="C643" s="23"/>
      <c r="D643" s="38"/>
    </row>
    <row r="644" spans="1:4" ht="12.75">
      <c r="A644" s="22"/>
      <c r="C644" s="23"/>
      <c r="D644" s="38"/>
    </row>
    <row r="645" spans="1:4" ht="12.75">
      <c r="A645" s="22"/>
      <c r="C645" s="23"/>
      <c r="D645" s="38"/>
    </row>
    <row r="646" spans="1:4" ht="12.75">
      <c r="A646" s="22"/>
      <c r="C646" s="23"/>
      <c r="D646" s="38"/>
    </row>
    <row r="647" spans="1:4" ht="12.75">
      <c r="A647" s="22"/>
      <c r="C647" s="23"/>
      <c r="D647" s="38"/>
    </row>
    <row r="648" spans="1:4" ht="12.75">
      <c r="A648" s="22"/>
      <c r="C648" s="23"/>
      <c r="D648" s="38"/>
    </row>
    <row r="649" spans="1:4" ht="12.75">
      <c r="A649" s="22"/>
      <c r="C649" s="23"/>
      <c r="D649" s="38"/>
    </row>
    <row r="650" spans="1:4" ht="12.75">
      <c r="A650" s="22"/>
      <c r="C650" s="23"/>
      <c r="D650" s="38"/>
    </row>
    <row r="651" spans="1:4" ht="12.75">
      <c r="A651" s="22"/>
      <c r="C651" s="23"/>
      <c r="D651" s="38"/>
    </row>
    <row r="652" spans="1:4" ht="12.75">
      <c r="A652" s="22"/>
      <c r="C652" s="23"/>
      <c r="D652" s="38"/>
    </row>
    <row r="653" spans="1:4" ht="12.75">
      <c r="A653" s="22"/>
      <c r="C653" s="23"/>
      <c r="D653" s="38"/>
    </row>
    <row r="654" spans="1:4" ht="12.75">
      <c r="A654" s="22"/>
      <c r="C654" s="23"/>
      <c r="D654" s="38"/>
    </row>
    <row r="655" spans="1:4" ht="12.75">
      <c r="A655" s="22"/>
      <c r="C655" s="23"/>
      <c r="D655" s="38"/>
    </row>
    <row r="656" spans="1:4" ht="12.75">
      <c r="A656" s="22"/>
      <c r="C656" s="23"/>
      <c r="D656" s="38"/>
    </row>
    <row r="657" spans="1:4" ht="12.75">
      <c r="A657" s="22"/>
      <c r="C657" s="23"/>
      <c r="D657" s="38"/>
    </row>
    <row r="658" spans="1:4" ht="12.75">
      <c r="A658" s="22"/>
      <c r="C658" s="23"/>
      <c r="D658" s="38"/>
    </row>
    <row r="659" spans="1:4" ht="12.75">
      <c r="A659" s="22"/>
      <c r="C659" s="23"/>
      <c r="D659" s="38"/>
    </row>
    <row r="660" spans="1:4" ht="12.75">
      <c r="A660" s="22"/>
      <c r="C660" s="23"/>
      <c r="D660" s="38"/>
    </row>
    <row r="661" spans="1:4" ht="12.75">
      <c r="A661" s="22"/>
      <c r="C661" s="23"/>
      <c r="D661" s="38"/>
    </row>
    <row r="662" spans="1:4" ht="12.75">
      <c r="A662" s="22"/>
      <c r="C662" s="23"/>
      <c r="D662" s="38"/>
    </row>
    <row r="663" spans="1:4" ht="12.75">
      <c r="A663" s="22"/>
      <c r="C663" s="23"/>
      <c r="D663" s="38"/>
    </row>
    <row r="664" spans="1:4" ht="12.75">
      <c r="A664" s="22"/>
      <c r="C664" s="23"/>
      <c r="D664" s="38"/>
    </row>
    <row r="665" spans="1:4" ht="12.75">
      <c r="A665" s="22"/>
      <c r="C665" s="23"/>
      <c r="D665" s="38"/>
    </row>
    <row r="666" spans="1:4" ht="12.75">
      <c r="A666" s="22"/>
      <c r="C666" s="23"/>
      <c r="D666" s="38"/>
    </row>
    <row r="667" spans="1:4" ht="12.75">
      <c r="A667" s="22"/>
      <c r="C667" s="23"/>
      <c r="D667" s="38"/>
    </row>
    <row r="668" spans="1:4" ht="12.75">
      <c r="A668" s="22"/>
      <c r="C668" s="23"/>
      <c r="D668" s="38"/>
    </row>
    <row r="669" spans="1:4" ht="12.75">
      <c r="A669" s="22"/>
      <c r="C669" s="23"/>
      <c r="D669" s="38"/>
    </row>
    <row r="670" spans="1:4" ht="12.75">
      <c r="A670" s="22"/>
      <c r="C670" s="23"/>
      <c r="D670" s="38"/>
    </row>
    <row r="671" spans="1:4" ht="12.75">
      <c r="A671" s="22"/>
      <c r="C671" s="23"/>
      <c r="D671" s="38"/>
    </row>
    <row r="672" spans="1:4" ht="12.75">
      <c r="A672" s="22"/>
      <c r="C672" s="23"/>
      <c r="D672" s="38"/>
    </row>
    <row r="673" spans="1:4" ht="12.75">
      <c r="A673" s="22"/>
      <c r="C673" s="23"/>
      <c r="D673" s="38"/>
    </row>
    <row r="674" spans="1:4" ht="12.75">
      <c r="A674" s="22"/>
      <c r="C674" s="23"/>
      <c r="D674" s="38"/>
    </row>
    <row r="675" spans="1:4" ht="12.75">
      <c r="A675" s="22"/>
      <c r="C675" s="23"/>
      <c r="D675" s="38"/>
    </row>
    <row r="676" spans="1:4" ht="12.75">
      <c r="A676" s="22"/>
      <c r="C676" s="23"/>
      <c r="D676" s="38"/>
    </row>
    <row r="677" spans="1:4" ht="12.75">
      <c r="A677" s="22"/>
      <c r="C677" s="23"/>
      <c r="D677" s="38"/>
    </row>
    <row r="678" spans="1:4" ht="12.75">
      <c r="A678" s="22"/>
      <c r="C678" s="23"/>
      <c r="D678" s="38"/>
    </row>
    <row r="679" spans="1:4" ht="12.75">
      <c r="A679" s="22"/>
      <c r="C679" s="23"/>
      <c r="D679" s="38"/>
    </row>
    <row r="680" spans="1:4" ht="12.75">
      <c r="A680" s="22"/>
      <c r="C680" s="23"/>
      <c r="D680" s="38"/>
    </row>
    <row r="681" spans="1:4" ht="12.75">
      <c r="A681" s="22"/>
      <c r="C681" s="23"/>
      <c r="D681" s="38"/>
    </row>
    <row r="682" spans="1:4" ht="12.75">
      <c r="A682" s="22"/>
      <c r="C682" s="23"/>
      <c r="D682" s="38"/>
    </row>
    <row r="683" spans="1:4" ht="12.75">
      <c r="A683" s="22"/>
      <c r="C683" s="23"/>
      <c r="D683" s="38"/>
    </row>
    <row r="684" spans="1:4" ht="12.75">
      <c r="A684" s="22"/>
      <c r="C684" s="23"/>
      <c r="D684" s="38"/>
    </row>
    <row r="685" spans="1:4" ht="12.75">
      <c r="A685" s="22"/>
      <c r="C685" s="23"/>
      <c r="D685" s="38"/>
    </row>
    <row r="686" spans="1:4" ht="12.75">
      <c r="A686" s="22"/>
      <c r="C686" s="23"/>
      <c r="D686" s="38"/>
    </row>
    <row r="687" spans="1:4" ht="12.75">
      <c r="A687" s="22"/>
      <c r="C687" s="23"/>
      <c r="D687" s="38"/>
    </row>
    <row r="688" spans="1:4" ht="12.75">
      <c r="A688" s="22"/>
      <c r="C688" s="23"/>
      <c r="D688" s="38"/>
    </row>
    <row r="689" spans="1:4" ht="12.75">
      <c r="A689" s="22"/>
      <c r="C689" s="23"/>
      <c r="D689" s="38"/>
    </row>
    <row r="690" spans="1:4" ht="12.75">
      <c r="A690" s="22"/>
      <c r="C690" s="23"/>
      <c r="D690" s="38"/>
    </row>
    <row r="691" spans="1:4" ht="12.75">
      <c r="A691" s="22"/>
      <c r="C691" s="23"/>
      <c r="D691" s="38"/>
    </row>
    <row r="692" spans="1:4" ht="12.75">
      <c r="A692" s="22"/>
      <c r="C692" s="23"/>
      <c r="D692" s="38"/>
    </row>
    <row r="693" spans="1:4" ht="12.75">
      <c r="A693" s="22"/>
      <c r="C693" s="23"/>
      <c r="D693" s="38"/>
    </row>
    <row r="694" spans="1:4" ht="12.75">
      <c r="A694" s="22"/>
      <c r="C694" s="23"/>
      <c r="D694" s="38"/>
    </row>
    <row r="695" spans="1:4" ht="12.75">
      <c r="A695" s="22"/>
      <c r="C695" s="23"/>
      <c r="D695" s="38"/>
    </row>
    <row r="696" spans="1:4" ht="12.75">
      <c r="A696" s="22"/>
      <c r="C696" s="23"/>
      <c r="D696" s="38"/>
    </row>
    <row r="697" spans="1:4" ht="12.75">
      <c r="A697" s="22"/>
      <c r="C697" s="23"/>
      <c r="D697" s="38"/>
    </row>
    <row r="698" spans="1:4" ht="12.75">
      <c r="A698" s="22"/>
      <c r="C698" s="23"/>
      <c r="D698" s="38"/>
    </row>
    <row r="699" spans="1:4" ht="12.75">
      <c r="A699" s="22"/>
      <c r="C699" s="23"/>
      <c r="D699" s="38"/>
    </row>
    <row r="700" spans="1:4" ht="12.75">
      <c r="A700" s="22"/>
      <c r="C700" s="23"/>
      <c r="D700" s="38"/>
    </row>
    <row r="701" spans="1:4" ht="12.75">
      <c r="A701" s="22"/>
      <c r="C701" s="23"/>
      <c r="D701" s="38"/>
    </row>
    <row r="702" spans="1:4" ht="12.75">
      <c r="A702" s="22"/>
      <c r="C702" s="23"/>
      <c r="D702" s="38"/>
    </row>
    <row r="703" spans="1:4" ht="12.75">
      <c r="A703" s="22"/>
      <c r="C703" s="23"/>
      <c r="D703" s="38"/>
    </row>
    <row r="704" spans="1:4" ht="12.75">
      <c r="A704" s="22"/>
      <c r="C704" s="23"/>
      <c r="D704" s="38"/>
    </row>
    <row r="705" spans="1:4" ht="12.75">
      <c r="A705" s="22"/>
      <c r="C705" s="23"/>
      <c r="D705" s="38"/>
    </row>
    <row r="706" spans="1:4" ht="12.75">
      <c r="A706" s="22"/>
      <c r="C706" s="23"/>
      <c r="D706" s="38"/>
    </row>
    <row r="707" spans="1:4" ht="12.75">
      <c r="A707" s="22"/>
      <c r="C707" s="23"/>
      <c r="D707" s="38"/>
    </row>
    <row r="708" spans="1:4" ht="12.75">
      <c r="A708" s="22"/>
      <c r="C708" s="23"/>
      <c r="D708" s="38"/>
    </row>
    <row r="709" spans="1:4" ht="12.75">
      <c r="A709" s="22"/>
      <c r="C709" s="23"/>
      <c r="D709" s="38"/>
    </row>
    <row r="710" spans="1:4" ht="12.75">
      <c r="A710" s="22"/>
      <c r="C710" s="23"/>
      <c r="D710" s="38"/>
    </row>
    <row r="711" spans="1:4" ht="12.75">
      <c r="A711" s="22"/>
      <c r="C711" s="23"/>
      <c r="D711" s="38"/>
    </row>
    <row r="712" spans="1:4" ht="12.75">
      <c r="A712" s="22"/>
      <c r="C712" s="23"/>
      <c r="D712" s="38"/>
    </row>
    <row r="713" spans="1:4" ht="12.75">
      <c r="A713" s="22"/>
      <c r="C713" s="23"/>
      <c r="D713" s="38"/>
    </row>
    <row r="714" spans="1:4" ht="12.75">
      <c r="A714" s="22"/>
      <c r="C714" s="23"/>
      <c r="D714" s="38"/>
    </row>
    <row r="715" spans="1:4" ht="12.75">
      <c r="A715" s="22"/>
      <c r="C715" s="23"/>
      <c r="D715" s="38"/>
    </row>
    <row r="716" spans="1:4" ht="12.75">
      <c r="A716" s="22"/>
      <c r="C716" s="23"/>
      <c r="D716" s="38"/>
    </row>
    <row r="717" spans="1:4" ht="12.75">
      <c r="A717" s="22"/>
      <c r="C717" s="23"/>
      <c r="D717" s="38"/>
    </row>
    <row r="718" spans="1:4" ht="12.75">
      <c r="A718" s="22"/>
      <c r="C718" s="23"/>
      <c r="D718" s="38"/>
    </row>
    <row r="719" spans="1:4" ht="12.75">
      <c r="A719" s="22"/>
      <c r="C719" s="23"/>
      <c r="D719" s="38"/>
    </row>
    <row r="720" spans="1:4" ht="12.75">
      <c r="A720" s="22"/>
      <c r="C720" s="23"/>
      <c r="D720" s="38"/>
    </row>
    <row r="721" spans="1:4" ht="12.75">
      <c r="A721" s="22"/>
      <c r="C721" s="23"/>
      <c r="D721" s="38"/>
    </row>
    <row r="722" spans="1:4" ht="12.75">
      <c r="A722" s="22"/>
      <c r="C722" s="23"/>
      <c r="D722" s="38"/>
    </row>
    <row r="723" spans="1:4" ht="12.75">
      <c r="A723" s="22"/>
      <c r="C723" s="23"/>
      <c r="D723" s="38"/>
    </row>
    <row r="724" spans="1:4" ht="12.75">
      <c r="A724" s="22"/>
      <c r="C724" s="23"/>
      <c r="D724" s="38"/>
    </row>
    <row r="725" spans="1:4" ht="12.75">
      <c r="A725" s="22"/>
      <c r="C725" s="23"/>
      <c r="D725" s="38"/>
    </row>
    <row r="726" spans="1:4" ht="12.75">
      <c r="A726" s="22"/>
      <c r="C726" s="23"/>
      <c r="D726" s="38"/>
    </row>
    <row r="727" spans="1:4" ht="12.75">
      <c r="A727" s="22"/>
      <c r="C727" s="23"/>
      <c r="D727" s="38"/>
    </row>
    <row r="728" spans="1:4" ht="12.75">
      <c r="A728" s="22"/>
      <c r="C728" s="23"/>
      <c r="D728" s="38"/>
    </row>
    <row r="729" spans="1:4" ht="12.75">
      <c r="A729" s="22"/>
      <c r="C729" s="23"/>
      <c r="D729" s="38"/>
    </row>
    <row r="730" spans="1:4" ht="12.75">
      <c r="A730" s="22"/>
      <c r="C730" s="23"/>
      <c r="D730" s="38"/>
    </row>
    <row r="731" spans="1:4" ht="12.75">
      <c r="A731" s="22"/>
      <c r="C731" s="23"/>
      <c r="D731" s="38"/>
    </row>
    <row r="732" spans="1:4" ht="12.75">
      <c r="A732" s="22"/>
      <c r="C732" s="23"/>
      <c r="D732" s="38"/>
    </row>
    <row r="733" spans="1:4" ht="12.75">
      <c r="A733" s="22"/>
      <c r="C733" s="23"/>
      <c r="D733" s="38"/>
    </row>
    <row r="734" spans="1:4" ht="12.75">
      <c r="A734" s="22"/>
      <c r="C734" s="23"/>
      <c r="D734" s="38"/>
    </row>
    <row r="735" spans="1:4" ht="12.75">
      <c r="A735" s="22"/>
      <c r="C735" s="23"/>
      <c r="D735" s="38"/>
    </row>
    <row r="736" spans="1:4" ht="12.75">
      <c r="A736" s="22"/>
      <c r="C736" s="23"/>
      <c r="D736" s="38"/>
    </row>
    <row r="737" spans="1:4" ht="12.75">
      <c r="A737" s="22"/>
      <c r="C737" s="23"/>
      <c r="D737" s="38"/>
    </row>
    <row r="738" spans="1:4" ht="12.75">
      <c r="A738" s="22"/>
      <c r="C738" s="23"/>
      <c r="D738" s="38"/>
    </row>
    <row r="739" spans="1:4" ht="12.75">
      <c r="A739" s="22"/>
      <c r="C739" s="23"/>
      <c r="D739" s="38"/>
    </row>
    <row r="740" spans="1:4" ht="12.75">
      <c r="A740" s="22"/>
      <c r="C740" s="23"/>
      <c r="D740" s="38"/>
    </row>
    <row r="741" spans="1:4" ht="12.75">
      <c r="A741" s="22"/>
      <c r="C741" s="23"/>
      <c r="D741" s="38"/>
    </row>
    <row r="742" spans="1:4" ht="12.75">
      <c r="A742" s="22"/>
      <c r="C742" s="23"/>
      <c r="D742" s="38"/>
    </row>
    <row r="743" spans="1:4" ht="12.75">
      <c r="A743" s="22"/>
      <c r="C743" s="23"/>
      <c r="D743" s="38"/>
    </row>
    <row r="744" spans="1:4" ht="12.75">
      <c r="A744" s="22"/>
      <c r="C744" s="23"/>
      <c r="D744" s="38"/>
    </row>
    <row r="745" spans="1:4" ht="12.75">
      <c r="A745" s="22"/>
      <c r="C745" s="23"/>
      <c r="D745" s="38"/>
    </row>
    <row r="746" spans="1:4" ht="12.75">
      <c r="A746" s="22"/>
      <c r="C746" s="23"/>
      <c r="D746" s="38"/>
    </row>
    <row r="747" spans="1:4" ht="12.75">
      <c r="A747" s="22"/>
      <c r="C747" s="23"/>
      <c r="D747" s="38"/>
    </row>
    <row r="748" spans="1:4" ht="12.75">
      <c r="A748" s="22"/>
      <c r="C748" s="23"/>
      <c r="D748" s="38"/>
    </row>
    <row r="749" spans="1:4" ht="12.75">
      <c r="A749" s="22"/>
      <c r="C749" s="23"/>
      <c r="D749" s="38"/>
    </row>
    <row r="750" spans="1:4" ht="12.75">
      <c r="A750" s="22"/>
      <c r="C750" s="23"/>
      <c r="D750" s="38"/>
    </row>
    <row r="751" spans="1:4" ht="12.75">
      <c r="A751" s="22"/>
      <c r="C751" s="23"/>
      <c r="D751" s="38"/>
    </row>
    <row r="752" spans="1:4" ht="12.75">
      <c r="A752" s="22"/>
      <c r="C752" s="23"/>
      <c r="D752" s="38"/>
    </row>
    <row r="753" spans="1:4" ht="12.75">
      <c r="A753" s="22"/>
      <c r="C753" s="23"/>
      <c r="D753" s="38"/>
    </row>
    <row r="754" spans="1:4" ht="12.75">
      <c r="A754" s="22"/>
      <c r="C754" s="23"/>
      <c r="D754" s="38"/>
    </row>
    <row r="755" spans="1:4" ht="12.75">
      <c r="A755" s="22"/>
      <c r="C755" s="23"/>
      <c r="D755" s="38"/>
    </row>
    <row r="756" spans="1:4" ht="12.75">
      <c r="A756" s="22"/>
      <c r="C756" s="23"/>
      <c r="D756" s="38"/>
    </row>
    <row r="757" spans="1:4" ht="12.75">
      <c r="A757" s="22"/>
      <c r="C757" s="23"/>
      <c r="D757" s="38"/>
    </row>
    <row r="758" spans="1:4" ht="12.75">
      <c r="A758" s="22"/>
      <c r="C758" s="23"/>
      <c r="D758" s="38"/>
    </row>
    <row r="759" spans="1:4" ht="12.75">
      <c r="A759" s="22"/>
      <c r="C759" s="23"/>
      <c r="D759" s="38"/>
    </row>
    <row r="760" spans="1:4" ht="12.75">
      <c r="A760" s="22"/>
      <c r="C760" s="23"/>
      <c r="D760" s="38"/>
    </row>
    <row r="761" spans="1:4" ht="12.75">
      <c r="A761" s="22"/>
      <c r="C761" s="23"/>
      <c r="D761" s="38"/>
    </row>
    <row r="762" spans="1:4" ht="12.75">
      <c r="A762" s="22"/>
      <c r="C762" s="23"/>
      <c r="D762" s="38"/>
    </row>
    <row r="763" spans="1:4" ht="12.75">
      <c r="A763" s="22"/>
      <c r="C763" s="23"/>
      <c r="D763" s="38"/>
    </row>
    <row r="764" spans="1:4" ht="12.75">
      <c r="A764" s="22"/>
      <c r="C764" s="23"/>
      <c r="D764" s="38"/>
    </row>
    <row r="765" spans="1:4" ht="12.75">
      <c r="A765" s="22"/>
      <c r="C765" s="23"/>
      <c r="D765" s="38"/>
    </row>
    <row r="766" spans="1:4" ht="12.75">
      <c r="A766" s="22"/>
      <c r="C766" s="23"/>
      <c r="D766" s="38"/>
    </row>
    <row r="767" spans="1:4" ht="12.75">
      <c r="A767" s="22"/>
      <c r="C767" s="23"/>
      <c r="D767" s="38"/>
    </row>
    <row r="768" spans="1:4" ht="12.75">
      <c r="A768" s="22"/>
      <c r="C768" s="23"/>
      <c r="D768" s="38"/>
    </row>
    <row r="769" spans="1:4" ht="12.75">
      <c r="A769" s="22"/>
      <c r="C769" s="23"/>
      <c r="D769" s="38"/>
    </row>
    <row r="770" spans="1:4" ht="12.75">
      <c r="A770" s="22"/>
      <c r="C770" s="23"/>
      <c r="D770" s="38"/>
    </row>
    <row r="771" spans="1:4" ht="12.75">
      <c r="A771" s="22"/>
      <c r="C771" s="23"/>
      <c r="D771" s="38"/>
    </row>
    <row r="772" spans="1:4" ht="12.75">
      <c r="A772" s="22"/>
      <c r="C772" s="23"/>
      <c r="D772" s="38"/>
    </row>
    <row r="773" spans="1:4" ht="12.75">
      <c r="A773" s="22"/>
      <c r="C773" s="23"/>
      <c r="D773" s="38"/>
    </row>
    <row r="774" spans="1:4" ht="12.75">
      <c r="A774" s="22"/>
      <c r="C774" s="23"/>
      <c r="D774" s="38"/>
    </row>
    <row r="775" spans="1:4" ht="12.75">
      <c r="A775" s="22"/>
      <c r="C775" s="23"/>
      <c r="D775" s="38"/>
    </row>
    <row r="776" spans="1:4" ht="12.75">
      <c r="A776" s="22"/>
      <c r="C776" s="23"/>
      <c r="D776" s="38"/>
    </row>
    <row r="777" spans="1:4" ht="12.75">
      <c r="A777" s="22"/>
      <c r="C777" s="23"/>
      <c r="D777" s="38"/>
    </row>
    <row r="778" spans="1:4" ht="12.75">
      <c r="A778" s="22"/>
      <c r="C778" s="23"/>
      <c r="D778" s="38"/>
    </row>
    <row r="779" spans="1:4" ht="12.75">
      <c r="A779" s="22"/>
      <c r="C779" s="23"/>
      <c r="D779" s="38"/>
    </row>
    <row r="780" spans="1:4" ht="12.75">
      <c r="A780" s="22"/>
      <c r="C780" s="23"/>
      <c r="D780" s="38"/>
    </row>
    <row r="781" spans="1:4" ht="12.75">
      <c r="A781" s="22"/>
      <c r="C781" s="23"/>
      <c r="D781" s="38"/>
    </row>
    <row r="782" spans="1:4" ht="12.75">
      <c r="A782" s="22"/>
      <c r="C782" s="23"/>
      <c r="D782" s="38"/>
    </row>
    <row r="783" spans="1:4" ht="12.75">
      <c r="A783" s="22"/>
      <c r="C783" s="23"/>
      <c r="D783" s="38"/>
    </row>
    <row r="784" spans="1:4" ht="12.75">
      <c r="A784" s="22"/>
      <c r="C784" s="23"/>
      <c r="D784" s="38"/>
    </row>
    <row r="785" spans="1:4" ht="12.75">
      <c r="A785" s="22"/>
      <c r="C785" s="23"/>
      <c r="D785" s="38"/>
    </row>
    <row r="786" spans="1:4" ht="12.75">
      <c r="A786" s="22"/>
      <c r="C786" s="23"/>
      <c r="D786" s="38"/>
    </row>
    <row r="787" spans="1:4" ht="12.75">
      <c r="A787" s="22"/>
      <c r="C787" s="23"/>
      <c r="D787" s="38"/>
    </row>
    <row r="788" spans="1:4" ht="12.75">
      <c r="A788" s="22"/>
      <c r="C788" s="23"/>
      <c r="D788" s="38"/>
    </row>
    <row r="789" spans="1:4" ht="12.75">
      <c r="A789" s="22"/>
      <c r="C789" s="23"/>
      <c r="D789" s="38"/>
    </row>
    <row r="790" spans="1:4" ht="12.75">
      <c r="A790" s="22"/>
      <c r="C790" s="23"/>
      <c r="D790" s="38"/>
    </row>
    <row r="791" spans="1:4" ht="12.75">
      <c r="A791" s="22"/>
      <c r="C791" s="23"/>
      <c r="D791" s="38"/>
    </row>
    <row r="792" spans="1:4" ht="12.75">
      <c r="A792" s="22"/>
      <c r="C792" s="23"/>
      <c r="D792" s="38"/>
    </row>
    <row r="793" spans="1:4" ht="12.75">
      <c r="A793" s="22"/>
      <c r="C793" s="23"/>
      <c r="D793" s="38"/>
    </row>
    <row r="794" spans="1:4" ht="12.75">
      <c r="A794" s="22"/>
      <c r="C794" s="23"/>
      <c r="D794" s="38"/>
    </row>
    <row r="795" spans="1:4" ht="12.75">
      <c r="A795" s="22"/>
      <c r="C795" s="23"/>
      <c r="D795" s="38"/>
    </row>
    <row r="796" spans="1:4" ht="12.75">
      <c r="A796" s="22"/>
      <c r="C796" s="23"/>
      <c r="D796" s="38"/>
    </row>
    <row r="797" spans="1:4" ht="12.75">
      <c r="A797" s="22"/>
      <c r="C797" s="23"/>
      <c r="D797" s="38"/>
    </row>
    <row r="798" spans="1:4" ht="12.75">
      <c r="A798" s="22"/>
      <c r="C798" s="23"/>
      <c r="D798" s="38"/>
    </row>
    <row r="799" spans="1:4" ht="12.75">
      <c r="A799" s="22"/>
      <c r="C799" s="23"/>
      <c r="D799" s="38"/>
    </row>
    <row r="800" spans="1:4" ht="12.75">
      <c r="A800" s="22"/>
      <c r="C800" s="23"/>
      <c r="D800" s="38"/>
    </row>
    <row r="801" spans="1:4" ht="12.75">
      <c r="A801" s="22"/>
      <c r="C801" s="23"/>
      <c r="D801" s="38"/>
    </row>
    <row r="802" spans="1:4" ht="12.75">
      <c r="A802" s="22"/>
      <c r="C802" s="23"/>
      <c r="D802" s="38"/>
    </row>
    <row r="803" spans="1:4" ht="12.75">
      <c r="A803" s="22"/>
      <c r="C803" s="23"/>
      <c r="D803" s="38"/>
    </row>
    <row r="804" spans="1:4" ht="12.75">
      <c r="A804" s="22"/>
      <c r="C804" s="23"/>
      <c r="D804" s="38"/>
    </row>
    <row r="805" spans="1:4" ht="12.75">
      <c r="A805" s="22"/>
      <c r="C805" s="23"/>
      <c r="D805" s="38"/>
    </row>
    <row r="806" spans="1:4" ht="12.75">
      <c r="A806" s="22"/>
      <c r="C806" s="23"/>
      <c r="D806" s="38"/>
    </row>
    <row r="807" spans="1:4" ht="12.75">
      <c r="A807" s="22"/>
      <c r="C807" s="23"/>
      <c r="D807" s="38"/>
    </row>
    <row r="808" spans="1:4" ht="12.75">
      <c r="A808" s="22"/>
      <c r="C808" s="23"/>
      <c r="D808" s="38"/>
    </row>
    <row r="809" spans="1:4" ht="12.75">
      <c r="A809" s="22"/>
      <c r="C809" s="23"/>
      <c r="D809" s="38"/>
    </row>
    <row r="810" spans="1:4" ht="12.75">
      <c r="A810" s="22"/>
      <c r="C810" s="23"/>
      <c r="D810" s="38"/>
    </row>
    <row r="811" spans="1:4" ht="12.75">
      <c r="A811" s="22"/>
      <c r="C811" s="23"/>
      <c r="D811" s="38"/>
    </row>
    <row r="812" spans="1:4" ht="12.75">
      <c r="A812" s="22"/>
      <c r="C812" s="23"/>
      <c r="D812" s="38"/>
    </row>
    <row r="813" spans="1:4" ht="12.75">
      <c r="A813" s="22"/>
      <c r="C813" s="23"/>
      <c r="D813" s="38"/>
    </row>
    <row r="814" spans="1:4" ht="12.75">
      <c r="A814" s="22"/>
      <c r="C814" s="23"/>
      <c r="D814" s="38"/>
    </row>
    <row r="815" spans="1:4" ht="12.75">
      <c r="A815" s="22"/>
      <c r="C815" s="23"/>
      <c r="D815" s="38"/>
    </row>
    <row r="816" spans="1:4" ht="12.75">
      <c r="A816" s="22"/>
      <c r="C816" s="23"/>
      <c r="D816" s="38"/>
    </row>
    <row r="817" spans="1:4" ht="12.75">
      <c r="A817" s="22"/>
      <c r="C817" s="23"/>
      <c r="D817" s="38"/>
    </row>
    <row r="818" spans="1:4" ht="12.75">
      <c r="A818" s="22"/>
      <c r="C818" s="23"/>
      <c r="D818" s="38"/>
    </row>
    <row r="819" spans="1:4" ht="12.75">
      <c r="A819" s="22"/>
      <c r="C819" s="23"/>
      <c r="D819" s="38"/>
    </row>
    <row r="820" spans="1:4" ht="12.75">
      <c r="A820" s="22"/>
      <c r="C820" s="23"/>
      <c r="D820" s="38"/>
    </row>
    <row r="821" spans="1:4" ht="12.75">
      <c r="A821" s="22"/>
      <c r="C821" s="23"/>
      <c r="D821" s="38"/>
    </row>
    <row r="822" spans="1:4" ht="12.75">
      <c r="A822" s="22"/>
      <c r="C822" s="23"/>
      <c r="D822" s="38"/>
    </row>
    <row r="823" spans="1:4" ht="12.75">
      <c r="A823" s="22"/>
      <c r="C823" s="23"/>
      <c r="D823" s="38"/>
    </row>
    <row r="824" spans="1:4" ht="12.75">
      <c r="A824" s="22"/>
      <c r="C824" s="23"/>
      <c r="D824" s="38"/>
    </row>
    <row r="825" spans="1:4" ht="12.75">
      <c r="A825" s="22"/>
      <c r="C825" s="23"/>
      <c r="D825" s="38"/>
    </row>
    <row r="826" spans="1:4" ht="12.75">
      <c r="A826" s="22"/>
      <c r="C826" s="23"/>
      <c r="D826" s="38"/>
    </row>
    <row r="827" spans="1:4" ht="12.75">
      <c r="A827" s="22"/>
      <c r="C827" s="23"/>
      <c r="D827" s="38"/>
    </row>
    <row r="828" spans="1:4" ht="12.75">
      <c r="A828" s="22"/>
      <c r="C828" s="23"/>
      <c r="D828" s="38"/>
    </row>
    <row r="829" spans="1:4" ht="12.75">
      <c r="A829" s="22"/>
      <c r="C829" s="23"/>
      <c r="D829" s="38"/>
    </row>
    <row r="830" spans="1:4" ht="12.75">
      <c r="A830" s="22"/>
      <c r="C830" s="23"/>
      <c r="D830" s="38"/>
    </row>
    <row r="831" spans="1:4" ht="12.75">
      <c r="A831" s="22"/>
      <c r="C831" s="23"/>
      <c r="D831" s="38"/>
    </row>
    <row r="832" spans="1:4" ht="12.75">
      <c r="A832" s="22"/>
      <c r="C832" s="23"/>
      <c r="D832" s="38"/>
    </row>
    <row r="833" spans="1:4" ht="12.75">
      <c r="A833" s="22"/>
      <c r="C833" s="23"/>
      <c r="D833" s="38"/>
    </row>
    <row r="834" spans="1:4" ht="12.75">
      <c r="A834" s="22"/>
      <c r="C834" s="23"/>
      <c r="D834" s="38"/>
    </row>
    <row r="835" spans="1:4" ht="12.75">
      <c r="A835" s="22"/>
      <c r="C835" s="23"/>
      <c r="D835" s="38"/>
    </row>
    <row r="836" spans="1:4" ht="12.75">
      <c r="A836" s="22"/>
      <c r="C836" s="23"/>
      <c r="D836" s="38"/>
    </row>
    <row r="837" spans="1:4" ht="12.75">
      <c r="A837" s="22"/>
      <c r="C837" s="23"/>
      <c r="D837" s="38"/>
    </row>
    <row r="838" spans="1:4" ht="12.75">
      <c r="A838" s="22"/>
      <c r="C838" s="23"/>
      <c r="D838" s="38"/>
    </row>
    <row r="839" spans="1:4" ht="12.75">
      <c r="A839" s="22"/>
      <c r="C839" s="23"/>
      <c r="D839" s="38"/>
    </row>
    <row r="840" spans="1:4" ht="12.75">
      <c r="A840" s="22"/>
      <c r="C840" s="23"/>
      <c r="D840" s="38"/>
    </row>
    <row r="841" spans="1:4" ht="12.75">
      <c r="A841" s="22"/>
      <c r="C841" s="23"/>
      <c r="D841" s="38"/>
    </row>
    <row r="842" spans="1:4" ht="12.75">
      <c r="A842" s="22"/>
      <c r="C842" s="23"/>
      <c r="D842" s="38"/>
    </row>
    <row r="843" spans="1:4" ht="12.75">
      <c r="A843" s="22"/>
      <c r="C843" s="23"/>
      <c r="D843" s="38"/>
    </row>
    <row r="844" spans="1:4" ht="12.75">
      <c r="A844" s="22"/>
      <c r="C844" s="23"/>
      <c r="D844" s="38"/>
    </row>
    <row r="845" spans="1:4" ht="12.75">
      <c r="A845" s="22"/>
      <c r="C845" s="23"/>
      <c r="D845" s="38"/>
    </row>
    <row r="846" spans="1:4" ht="12.75">
      <c r="A846" s="22"/>
      <c r="C846" s="23"/>
      <c r="D846" s="38"/>
    </row>
    <row r="847" spans="1:4" ht="12.75">
      <c r="A847" s="22"/>
      <c r="C847" s="23"/>
      <c r="D847" s="38"/>
    </row>
    <row r="848" spans="1:4" ht="12.75">
      <c r="A848" s="22"/>
      <c r="C848" s="23"/>
      <c r="D848" s="38"/>
    </row>
    <row r="849" spans="1:4" ht="12.75">
      <c r="A849" s="22"/>
      <c r="C849" s="23"/>
      <c r="D849" s="38"/>
    </row>
    <row r="850" spans="1:4" ht="12.75">
      <c r="A850" s="22"/>
      <c r="C850" s="23"/>
      <c r="D850" s="38"/>
    </row>
    <row r="851" spans="1:4" ht="12.75">
      <c r="A851" s="22"/>
      <c r="C851" s="23"/>
      <c r="D851" s="38"/>
    </row>
    <row r="852" spans="1:4" ht="12.75">
      <c r="A852" s="22"/>
      <c r="C852" s="23"/>
      <c r="D852" s="38"/>
    </row>
    <row r="853" spans="1:4" ht="12.75">
      <c r="A853" s="22"/>
      <c r="C853" s="23"/>
      <c r="D853" s="38"/>
    </row>
    <row r="854" spans="1:4" ht="12.75">
      <c r="A854" s="22"/>
      <c r="C854" s="23"/>
      <c r="D854" s="38"/>
    </row>
    <row r="855" spans="1:4" ht="12.75">
      <c r="A855" s="22"/>
      <c r="C855" s="23"/>
      <c r="D855" s="38"/>
    </row>
    <row r="856" spans="1:4" ht="12.75">
      <c r="A856" s="22"/>
      <c r="C856" s="23"/>
      <c r="D856" s="38"/>
    </row>
    <row r="857" spans="1:4" ht="12.75">
      <c r="A857" s="22"/>
      <c r="C857" s="23"/>
      <c r="D857" s="38"/>
    </row>
    <row r="858" spans="1:4" ht="12.75">
      <c r="A858" s="22"/>
      <c r="C858" s="23"/>
      <c r="D858" s="38"/>
    </row>
    <row r="859" spans="1:4" ht="12.75">
      <c r="A859" s="22"/>
      <c r="C859" s="23"/>
      <c r="D859" s="38"/>
    </row>
    <row r="860" spans="1:4" ht="12.75">
      <c r="A860" s="22"/>
      <c r="C860" s="23"/>
      <c r="D860" s="38"/>
    </row>
    <row r="861" spans="1:4" ht="12.75">
      <c r="A861" s="22"/>
      <c r="C861" s="23"/>
      <c r="D861" s="38"/>
    </row>
    <row r="862" spans="1:4" ht="12.75">
      <c r="A862" s="22"/>
      <c r="C862" s="23"/>
      <c r="D862" s="38"/>
    </row>
    <row r="863" spans="1:4" ht="12.75">
      <c r="A863" s="22"/>
      <c r="C863" s="23"/>
      <c r="D863" s="38"/>
    </row>
    <row r="864" spans="1:4" ht="12.75">
      <c r="A864" s="22"/>
      <c r="C864" s="23"/>
      <c r="D864" s="38"/>
    </row>
    <row r="865" spans="1:4" ht="12.75">
      <c r="A865" s="22"/>
      <c r="C865" s="23"/>
      <c r="D865" s="38"/>
    </row>
    <row r="866" spans="1:4" ht="12.75">
      <c r="A866" s="22"/>
      <c r="C866" s="23"/>
      <c r="D866" s="38"/>
    </row>
    <row r="867" spans="1:4" ht="12.75">
      <c r="A867" s="22"/>
      <c r="C867" s="23"/>
      <c r="D867" s="38"/>
    </row>
    <row r="868" spans="1:4" ht="12.75">
      <c r="A868" s="22"/>
      <c r="C868" s="23"/>
      <c r="D868" s="38"/>
    </row>
    <row r="869" spans="1:4" ht="12.75">
      <c r="A869" s="22"/>
      <c r="C869" s="23"/>
      <c r="D869" s="38"/>
    </row>
    <row r="870" spans="1:4" ht="12.75">
      <c r="A870" s="22"/>
      <c r="C870" s="23"/>
      <c r="D870" s="38"/>
    </row>
    <row r="871" spans="1:4" ht="12.75">
      <c r="A871" s="22"/>
      <c r="C871" s="23"/>
      <c r="D871" s="38"/>
    </row>
    <row r="872" spans="1:4" ht="12.75">
      <c r="A872" s="22"/>
      <c r="C872" s="23"/>
      <c r="D872" s="38"/>
    </row>
    <row r="873" spans="1:4" ht="12.75">
      <c r="A873" s="22"/>
      <c r="C873" s="23"/>
      <c r="D873" s="38"/>
    </row>
    <row r="874" spans="1:4" ht="12.75">
      <c r="A874" s="22"/>
      <c r="C874" s="23"/>
      <c r="D874" s="38"/>
    </row>
    <row r="875" spans="1:4" ht="12.75">
      <c r="A875" s="22"/>
      <c r="C875" s="23"/>
      <c r="D875" s="38"/>
    </row>
    <row r="876" spans="1:4" ht="12.75">
      <c r="A876" s="22"/>
      <c r="C876" s="23"/>
      <c r="D876" s="38"/>
    </row>
  </sheetData>
  <sheetProtection/>
  <mergeCells count="38">
    <mergeCell ref="B330:C330"/>
    <mergeCell ref="A314:D314"/>
    <mergeCell ref="B357:C357"/>
    <mergeCell ref="A154:D154"/>
    <mergeCell ref="A191:D191"/>
    <mergeCell ref="B355:C355"/>
    <mergeCell ref="B356:C356"/>
    <mergeCell ref="A255:D255"/>
    <mergeCell ref="A305:D305"/>
    <mergeCell ref="A285:D285"/>
    <mergeCell ref="A287:D287"/>
    <mergeCell ref="A251:D251"/>
    <mergeCell ref="B328:C328"/>
    <mergeCell ref="B329:C329"/>
    <mergeCell ref="A324:D324"/>
    <mergeCell ref="A103:D103"/>
    <mergeCell ref="A156:D156"/>
    <mergeCell ref="A258:D258"/>
    <mergeCell ref="A233:D233"/>
    <mergeCell ref="A238:D238"/>
    <mergeCell ref="B241:C241"/>
    <mergeCell ref="A272:D272"/>
    <mergeCell ref="A308:D308"/>
    <mergeCell ref="A266:D266"/>
    <mergeCell ref="A96:D96"/>
    <mergeCell ref="A107:D107"/>
    <mergeCell ref="A111:D111"/>
    <mergeCell ref="A125:D125"/>
    <mergeCell ref="A242:D242"/>
    <mergeCell ref="A246:D246"/>
    <mergeCell ref="A8:D8"/>
    <mergeCell ref="A10:D10"/>
    <mergeCell ref="A56:D56"/>
    <mergeCell ref="A65:D65"/>
    <mergeCell ref="A91:D91"/>
    <mergeCell ref="A76:D76"/>
    <mergeCell ref="A79:D79"/>
    <mergeCell ref="A82:D8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2"/>
  <headerFooter alignWithMargins="0">
    <oddFooter>&amp;CStrona &amp;P z &amp;N</oddFooter>
  </headerFooter>
  <rowBreaks count="3" manualBreakCount="3">
    <brk id="75" max="3" man="1"/>
    <brk id="90" max="3" man="1"/>
    <brk id="248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37"/>
  <sheetViews>
    <sheetView view="pageBreakPreview" zoomScaleSheetLayoutView="100" zoomScalePageLayoutView="0" workbookViewId="0" topLeftCell="A25">
      <selection activeCell="H32" sqref="H32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2.7109375" style="4" customWidth="1"/>
    <col min="11" max="11" width="10.8515625" style="5" customWidth="1"/>
    <col min="12" max="12" width="15.140625" style="4" customWidth="1"/>
    <col min="13" max="13" width="13.57421875" style="4" customWidth="1"/>
    <col min="14" max="14" width="9.140625" style="4" customWidth="1"/>
    <col min="15" max="15" width="11.421875" style="4" customWidth="1"/>
    <col min="16" max="16" width="26.8515625" style="4" customWidth="1"/>
    <col min="17" max="17" width="14.7109375" style="4" customWidth="1"/>
    <col min="18" max="21" width="15.00390625" style="4" customWidth="1"/>
    <col min="22" max="24" width="8.00390625" style="5" customWidth="1"/>
    <col min="25" max="25" width="8.00390625" style="4" customWidth="1"/>
    <col min="26" max="16384" width="9.140625" style="4" customWidth="1"/>
  </cols>
  <sheetData>
    <row r="1" ht="12.75"/>
    <row r="2" ht="12.75"/>
    <row r="3" ht="12.75"/>
    <row r="4" ht="12.75"/>
    <row r="5" ht="12.75"/>
    <row r="6" ht="12.75"/>
    <row r="7" spans="1:10" ht="15.75">
      <c r="A7" s="373" t="s">
        <v>135</v>
      </c>
      <c r="I7" s="413"/>
      <c r="J7" s="413"/>
    </row>
    <row r="8" spans="1:26" ht="23.25" customHeight="1" thickBot="1">
      <c r="A8" s="414" t="s">
        <v>23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</row>
    <row r="9" spans="1:26" s="10" customFormat="1" ht="18" customHeight="1">
      <c r="A9" s="410" t="s">
        <v>24</v>
      </c>
      <c r="B9" s="401" t="s">
        <v>25</v>
      </c>
      <c r="C9" s="401" t="s">
        <v>26</v>
      </c>
      <c r="D9" s="401" t="s">
        <v>27</v>
      </c>
      <c r="E9" s="401" t="s">
        <v>28</v>
      </c>
      <c r="F9" s="401" t="s">
        <v>13</v>
      </c>
      <c r="G9" s="401" t="s">
        <v>72</v>
      </c>
      <c r="H9" s="401" t="s">
        <v>29</v>
      </c>
      <c r="I9" s="401" t="s">
        <v>14</v>
      </c>
      <c r="J9" s="401" t="s">
        <v>15</v>
      </c>
      <c r="K9" s="401" t="s">
        <v>16</v>
      </c>
      <c r="L9" s="405" t="s">
        <v>17</v>
      </c>
      <c r="M9" s="408" t="s">
        <v>73</v>
      </c>
      <c r="N9" s="401" t="s">
        <v>74</v>
      </c>
      <c r="O9" s="408" t="s">
        <v>19</v>
      </c>
      <c r="P9" s="408" t="s">
        <v>18</v>
      </c>
      <c r="Q9" s="408" t="s">
        <v>1001</v>
      </c>
      <c r="R9" s="408" t="s">
        <v>75</v>
      </c>
      <c r="S9" s="408"/>
      <c r="T9" s="408" t="s">
        <v>76</v>
      </c>
      <c r="U9" s="408"/>
      <c r="V9" s="405" t="s">
        <v>1002</v>
      </c>
      <c r="W9" s="419"/>
      <c r="X9" s="419"/>
      <c r="Y9" s="420"/>
      <c r="Z9" s="416" t="s">
        <v>77</v>
      </c>
    </row>
    <row r="10" spans="1:26" s="10" customFormat="1" ht="36.75" customHeight="1">
      <c r="A10" s="411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6"/>
      <c r="M10" s="398"/>
      <c r="N10" s="402"/>
      <c r="O10" s="398"/>
      <c r="P10" s="398"/>
      <c r="Q10" s="398"/>
      <c r="R10" s="398"/>
      <c r="S10" s="398"/>
      <c r="T10" s="398"/>
      <c r="U10" s="398"/>
      <c r="V10" s="421"/>
      <c r="W10" s="422"/>
      <c r="X10" s="422"/>
      <c r="Y10" s="423"/>
      <c r="Z10" s="417"/>
    </row>
    <row r="11" spans="1:26" s="10" customFormat="1" ht="42" customHeight="1" thickBot="1">
      <c r="A11" s="412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7"/>
      <c r="M11" s="409"/>
      <c r="N11" s="403"/>
      <c r="O11" s="409"/>
      <c r="P11" s="409"/>
      <c r="Q11" s="409"/>
      <c r="R11" s="72" t="s">
        <v>30</v>
      </c>
      <c r="S11" s="72" t="s">
        <v>31</v>
      </c>
      <c r="T11" s="72" t="s">
        <v>30</v>
      </c>
      <c r="U11" s="72" t="s">
        <v>31</v>
      </c>
      <c r="V11" s="76" t="s">
        <v>78</v>
      </c>
      <c r="W11" s="76" t="s">
        <v>79</v>
      </c>
      <c r="X11" s="76" t="s">
        <v>80</v>
      </c>
      <c r="Y11" s="76" t="s">
        <v>81</v>
      </c>
      <c r="Z11" s="418"/>
    </row>
    <row r="12" spans="1:26" ht="18.75" customHeight="1">
      <c r="A12" s="404" t="s">
        <v>909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74"/>
      <c r="N12" s="74"/>
      <c r="O12" s="74"/>
      <c r="P12" s="74"/>
      <c r="Q12" s="74"/>
      <c r="R12" s="75"/>
      <c r="S12" s="75"/>
      <c r="T12" s="75"/>
      <c r="U12" s="75"/>
      <c r="V12" s="226"/>
      <c r="W12" s="226"/>
      <c r="X12" s="226"/>
      <c r="Y12" s="75"/>
      <c r="Z12" s="75"/>
    </row>
    <row r="13" spans="1:26" s="10" customFormat="1" ht="29.25" customHeight="1">
      <c r="A13" s="2">
        <v>1</v>
      </c>
      <c r="B13" s="159" t="s">
        <v>767</v>
      </c>
      <c r="C13" s="159" t="s">
        <v>768</v>
      </c>
      <c r="D13" s="164" t="s">
        <v>769</v>
      </c>
      <c r="E13" s="159" t="s">
        <v>770</v>
      </c>
      <c r="F13" s="159" t="s">
        <v>838</v>
      </c>
      <c r="G13" s="159">
        <v>5638</v>
      </c>
      <c r="H13" s="159">
        <v>1966</v>
      </c>
      <c r="I13" s="165" t="s">
        <v>842</v>
      </c>
      <c r="J13" s="159"/>
      <c r="K13" s="166">
        <v>6</v>
      </c>
      <c r="L13" s="159"/>
      <c r="M13" s="159">
        <v>7490</v>
      </c>
      <c r="N13" s="159" t="s">
        <v>194</v>
      </c>
      <c r="O13" s="159"/>
      <c r="P13" s="167"/>
      <c r="Q13" s="168"/>
      <c r="R13" s="169" t="s">
        <v>959</v>
      </c>
      <c r="S13" s="169" t="s">
        <v>960</v>
      </c>
      <c r="T13" s="170"/>
      <c r="U13" s="170"/>
      <c r="V13" s="36" t="s">
        <v>964</v>
      </c>
      <c r="W13" s="14" t="s">
        <v>964</v>
      </c>
      <c r="X13" s="14"/>
      <c r="Y13" s="68"/>
      <c r="Z13" s="68"/>
    </row>
    <row r="14" spans="1:26" s="10" customFormat="1" ht="30" customHeight="1">
      <c r="A14" s="2">
        <v>2</v>
      </c>
      <c r="B14" s="159" t="s">
        <v>771</v>
      </c>
      <c r="C14" s="159" t="s">
        <v>772</v>
      </c>
      <c r="D14" s="159">
        <v>10753</v>
      </c>
      <c r="E14" s="159" t="s">
        <v>773</v>
      </c>
      <c r="F14" s="159" t="s">
        <v>838</v>
      </c>
      <c r="G14" s="159">
        <v>6830</v>
      </c>
      <c r="H14" s="171">
        <v>1987</v>
      </c>
      <c r="I14" s="159" t="s">
        <v>843</v>
      </c>
      <c r="J14" s="172"/>
      <c r="K14" s="166">
        <v>6</v>
      </c>
      <c r="L14" s="159"/>
      <c r="M14" s="159">
        <v>10390</v>
      </c>
      <c r="N14" s="159" t="s">
        <v>194</v>
      </c>
      <c r="O14" s="159"/>
      <c r="P14" s="167"/>
      <c r="Q14" s="153"/>
      <c r="R14" s="169" t="s">
        <v>959</v>
      </c>
      <c r="S14" s="169" t="s">
        <v>960</v>
      </c>
      <c r="T14" s="161"/>
      <c r="U14" s="161"/>
      <c r="V14" s="36" t="s">
        <v>964</v>
      </c>
      <c r="W14" s="14" t="s">
        <v>964</v>
      </c>
      <c r="X14" s="14"/>
      <c r="Y14" s="68"/>
      <c r="Z14" s="68"/>
    </row>
    <row r="15" spans="1:26" s="10" customFormat="1" ht="29.25" customHeight="1">
      <c r="A15" s="2">
        <v>3</v>
      </c>
      <c r="B15" s="159" t="s">
        <v>774</v>
      </c>
      <c r="C15" s="159" t="s">
        <v>775</v>
      </c>
      <c r="D15" s="159" t="s">
        <v>776</v>
      </c>
      <c r="E15" s="159" t="s">
        <v>777</v>
      </c>
      <c r="F15" s="159" t="s">
        <v>838</v>
      </c>
      <c r="G15" s="159">
        <v>6374</v>
      </c>
      <c r="H15" s="171">
        <v>2006</v>
      </c>
      <c r="I15" s="159" t="s">
        <v>844</v>
      </c>
      <c r="J15" s="172"/>
      <c r="K15" s="166">
        <v>6</v>
      </c>
      <c r="L15" s="159">
        <v>5500</v>
      </c>
      <c r="M15" s="159">
        <v>14000</v>
      </c>
      <c r="N15" s="159" t="s">
        <v>194</v>
      </c>
      <c r="O15" s="159"/>
      <c r="P15" s="167"/>
      <c r="Q15" s="43"/>
      <c r="R15" s="169" t="s">
        <v>959</v>
      </c>
      <c r="S15" s="169" t="s">
        <v>960</v>
      </c>
      <c r="T15" s="161"/>
      <c r="U15" s="161"/>
      <c r="V15" s="36" t="s">
        <v>964</v>
      </c>
      <c r="W15" s="14" t="s">
        <v>964</v>
      </c>
      <c r="X15" s="14"/>
      <c r="Y15" s="68"/>
      <c r="Z15" s="68"/>
    </row>
    <row r="16" spans="1:26" s="10" customFormat="1" ht="49.5" customHeight="1">
      <c r="A16" s="2">
        <v>4</v>
      </c>
      <c r="B16" s="159" t="s">
        <v>778</v>
      </c>
      <c r="C16" s="159" t="s">
        <v>779</v>
      </c>
      <c r="D16" s="159">
        <v>129942</v>
      </c>
      <c r="E16" s="159" t="s">
        <v>780</v>
      </c>
      <c r="F16" s="159" t="s">
        <v>838</v>
      </c>
      <c r="G16" s="159">
        <v>4680</v>
      </c>
      <c r="H16" s="171">
        <v>1972</v>
      </c>
      <c r="I16" s="159" t="s">
        <v>845</v>
      </c>
      <c r="J16" s="172"/>
      <c r="K16" s="166">
        <v>6</v>
      </c>
      <c r="L16" s="159">
        <v>3000</v>
      </c>
      <c r="M16" s="159">
        <v>9000</v>
      </c>
      <c r="N16" s="159" t="s">
        <v>194</v>
      </c>
      <c r="O16" s="159"/>
      <c r="P16" s="167"/>
      <c r="Q16" s="43"/>
      <c r="R16" s="169" t="s">
        <v>959</v>
      </c>
      <c r="S16" s="169" t="s">
        <v>960</v>
      </c>
      <c r="T16" s="161"/>
      <c r="U16" s="161"/>
      <c r="V16" s="36" t="s">
        <v>964</v>
      </c>
      <c r="W16" s="14"/>
      <c r="X16" s="14"/>
      <c r="Y16" s="68"/>
      <c r="Z16" s="68"/>
    </row>
    <row r="17" spans="1:26" s="10" customFormat="1" ht="30" customHeight="1">
      <c r="A17" s="2">
        <v>5</v>
      </c>
      <c r="B17" s="159" t="s">
        <v>781</v>
      </c>
      <c r="C17" s="159" t="s">
        <v>782</v>
      </c>
      <c r="D17" s="159" t="s">
        <v>783</v>
      </c>
      <c r="E17" s="159" t="s">
        <v>784</v>
      </c>
      <c r="F17" s="159" t="s">
        <v>838</v>
      </c>
      <c r="G17" s="159">
        <v>6180</v>
      </c>
      <c r="H17" s="171">
        <v>1988</v>
      </c>
      <c r="I17" s="159" t="s">
        <v>846</v>
      </c>
      <c r="J17" s="172"/>
      <c r="K17" s="166">
        <v>9</v>
      </c>
      <c r="L17" s="159"/>
      <c r="M17" s="159">
        <v>13000</v>
      </c>
      <c r="N17" s="159" t="s">
        <v>194</v>
      </c>
      <c r="O17" s="159"/>
      <c r="P17" s="167"/>
      <c r="Q17" s="43"/>
      <c r="R17" s="169" t="s">
        <v>965</v>
      </c>
      <c r="S17" s="169" t="s">
        <v>966</v>
      </c>
      <c r="T17" s="161"/>
      <c r="U17" s="161"/>
      <c r="V17" s="36" t="s">
        <v>964</v>
      </c>
      <c r="W17" s="14" t="s">
        <v>964</v>
      </c>
      <c r="X17" s="14"/>
      <c r="Y17" s="68"/>
      <c r="Z17" s="68"/>
    </row>
    <row r="18" spans="1:26" s="10" customFormat="1" ht="45.75" customHeight="1">
      <c r="A18" s="2">
        <v>6</v>
      </c>
      <c r="B18" s="159" t="s">
        <v>785</v>
      </c>
      <c r="C18" s="159" t="s">
        <v>786</v>
      </c>
      <c r="D18" s="159" t="s">
        <v>787</v>
      </c>
      <c r="E18" s="159" t="s">
        <v>788</v>
      </c>
      <c r="F18" s="159" t="s">
        <v>967</v>
      </c>
      <c r="G18" s="159" t="s">
        <v>841</v>
      </c>
      <c r="H18" s="171">
        <v>2005</v>
      </c>
      <c r="I18" s="159" t="s">
        <v>847</v>
      </c>
      <c r="J18" s="172" t="s">
        <v>863</v>
      </c>
      <c r="K18" s="166"/>
      <c r="L18" s="159">
        <v>568</v>
      </c>
      <c r="M18" s="159">
        <v>750</v>
      </c>
      <c r="N18" s="159" t="s">
        <v>194</v>
      </c>
      <c r="O18" s="159"/>
      <c r="P18" s="167"/>
      <c r="Q18" s="153"/>
      <c r="R18" s="169" t="s">
        <v>968</v>
      </c>
      <c r="S18" s="169" t="s">
        <v>969</v>
      </c>
      <c r="T18" s="161"/>
      <c r="U18" s="161"/>
      <c r="V18" s="36" t="s">
        <v>964</v>
      </c>
      <c r="W18" s="14"/>
      <c r="X18" s="14"/>
      <c r="Y18" s="68"/>
      <c r="Z18" s="68"/>
    </row>
    <row r="19" spans="1:26" s="10" customFormat="1" ht="48.75" customHeight="1">
      <c r="A19" s="2">
        <v>7</v>
      </c>
      <c r="B19" s="159" t="s">
        <v>1105</v>
      </c>
      <c r="C19" s="159" t="s">
        <v>789</v>
      </c>
      <c r="D19" s="159" t="s">
        <v>790</v>
      </c>
      <c r="E19" s="159" t="s">
        <v>791</v>
      </c>
      <c r="F19" s="159" t="s">
        <v>838</v>
      </c>
      <c r="G19" s="159">
        <v>6728</v>
      </c>
      <c r="H19" s="171">
        <v>2018</v>
      </c>
      <c r="I19" s="159" t="s">
        <v>848</v>
      </c>
      <c r="J19" s="172"/>
      <c r="K19" s="166">
        <v>6</v>
      </c>
      <c r="L19" s="159">
        <v>5935</v>
      </c>
      <c r="M19" s="159">
        <v>15000</v>
      </c>
      <c r="N19" s="159" t="s">
        <v>194</v>
      </c>
      <c r="O19" s="159"/>
      <c r="P19" s="223" t="s">
        <v>970</v>
      </c>
      <c r="Q19" s="224">
        <v>605200</v>
      </c>
      <c r="R19" s="169" t="s">
        <v>971</v>
      </c>
      <c r="S19" s="169" t="s">
        <v>972</v>
      </c>
      <c r="T19" s="169" t="s">
        <v>971</v>
      </c>
      <c r="U19" s="169" t="s">
        <v>972</v>
      </c>
      <c r="V19" s="36" t="s">
        <v>964</v>
      </c>
      <c r="W19" s="14" t="s">
        <v>964</v>
      </c>
      <c r="X19" s="14" t="s">
        <v>964</v>
      </c>
      <c r="Y19" s="68"/>
      <c r="Z19" s="68"/>
    </row>
    <row r="20" spans="1:26" s="10" customFormat="1" ht="44.25" customHeight="1">
      <c r="A20" s="2">
        <v>8</v>
      </c>
      <c r="B20" s="159" t="s">
        <v>792</v>
      </c>
      <c r="C20" s="159" t="s">
        <v>786</v>
      </c>
      <c r="D20" s="159" t="s">
        <v>793</v>
      </c>
      <c r="E20" s="159" t="s">
        <v>794</v>
      </c>
      <c r="F20" s="159" t="s">
        <v>839</v>
      </c>
      <c r="G20" s="159" t="s">
        <v>841</v>
      </c>
      <c r="H20" s="171">
        <v>2005</v>
      </c>
      <c r="I20" s="159" t="s">
        <v>849</v>
      </c>
      <c r="J20" s="172" t="s">
        <v>863</v>
      </c>
      <c r="K20" s="166"/>
      <c r="L20" s="159">
        <v>530</v>
      </c>
      <c r="M20" s="159">
        <v>650</v>
      </c>
      <c r="N20" s="159" t="s">
        <v>194</v>
      </c>
      <c r="O20" s="159"/>
      <c r="P20" s="167"/>
      <c r="Q20" s="43"/>
      <c r="R20" s="169" t="s">
        <v>973</v>
      </c>
      <c r="S20" s="169" t="s">
        <v>974</v>
      </c>
      <c r="T20" s="161"/>
      <c r="U20" s="161"/>
      <c r="V20" s="36" t="s">
        <v>964</v>
      </c>
      <c r="W20" s="14"/>
      <c r="X20" s="14"/>
      <c r="Y20" s="68"/>
      <c r="Z20" s="68"/>
    </row>
    <row r="21" spans="1:26" s="10" customFormat="1" ht="30.75" customHeight="1">
      <c r="A21" s="2">
        <v>9</v>
      </c>
      <c r="B21" s="159" t="s">
        <v>795</v>
      </c>
      <c r="C21" s="159" t="s">
        <v>796</v>
      </c>
      <c r="D21" s="159" t="s">
        <v>797</v>
      </c>
      <c r="E21" s="159" t="s">
        <v>798</v>
      </c>
      <c r="F21" s="159" t="s">
        <v>838</v>
      </c>
      <c r="G21" s="159">
        <v>2402</v>
      </c>
      <c r="H21" s="171">
        <v>2003</v>
      </c>
      <c r="I21" s="159" t="s">
        <v>850</v>
      </c>
      <c r="J21" s="172"/>
      <c r="K21" s="166">
        <v>6</v>
      </c>
      <c r="L21" s="159">
        <v>1270</v>
      </c>
      <c r="M21" s="159">
        <v>3490</v>
      </c>
      <c r="N21" s="159" t="s">
        <v>194</v>
      </c>
      <c r="O21" s="159"/>
      <c r="P21" s="167"/>
      <c r="Q21" s="43"/>
      <c r="R21" s="169" t="s">
        <v>975</v>
      </c>
      <c r="S21" s="169" t="s">
        <v>976</v>
      </c>
      <c r="T21" s="161"/>
      <c r="U21" s="161"/>
      <c r="V21" s="36" t="s">
        <v>964</v>
      </c>
      <c r="W21" s="14" t="s">
        <v>964</v>
      </c>
      <c r="X21" s="14"/>
      <c r="Y21" s="68"/>
      <c r="Z21" s="68"/>
    </row>
    <row r="22" spans="1:26" s="10" customFormat="1" ht="30.75" customHeight="1">
      <c r="A22" s="2">
        <v>10</v>
      </c>
      <c r="B22" s="159" t="s">
        <v>799</v>
      </c>
      <c r="C22" s="159" t="s">
        <v>800</v>
      </c>
      <c r="D22" s="159" t="s">
        <v>801</v>
      </c>
      <c r="E22" s="159" t="s">
        <v>802</v>
      </c>
      <c r="F22" s="159" t="s">
        <v>840</v>
      </c>
      <c r="G22" s="159" t="s">
        <v>841</v>
      </c>
      <c r="H22" s="171">
        <v>2012</v>
      </c>
      <c r="I22" s="159" t="s">
        <v>851</v>
      </c>
      <c r="J22" s="172" t="s">
        <v>863</v>
      </c>
      <c r="K22" s="166"/>
      <c r="L22" s="159">
        <v>640</v>
      </c>
      <c r="M22" s="159">
        <v>750</v>
      </c>
      <c r="N22" s="159" t="s">
        <v>194</v>
      </c>
      <c r="O22" s="159"/>
      <c r="P22" s="167"/>
      <c r="Q22" s="153"/>
      <c r="R22" s="169" t="s">
        <v>977</v>
      </c>
      <c r="S22" s="169" t="s">
        <v>978</v>
      </c>
      <c r="T22" s="161"/>
      <c r="U22" s="161"/>
      <c r="V22" s="36" t="s">
        <v>964</v>
      </c>
      <c r="W22" s="14"/>
      <c r="X22" s="14"/>
      <c r="Y22" s="68"/>
      <c r="Z22" s="68"/>
    </row>
    <row r="23" spans="1:26" s="10" customFormat="1" ht="25.5">
      <c r="A23" s="2">
        <v>11</v>
      </c>
      <c r="B23" s="159" t="s">
        <v>803</v>
      </c>
      <c r="C23" s="159" t="s">
        <v>804</v>
      </c>
      <c r="D23" s="159" t="s">
        <v>805</v>
      </c>
      <c r="E23" s="159" t="s">
        <v>806</v>
      </c>
      <c r="F23" s="159" t="s">
        <v>838</v>
      </c>
      <c r="G23" s="159">
        <v>12740</v>
      </c>
      <c r="H23" s="171">
        <v>2013</v>
      </c>
      <c r="I23" s="43" t="s">
        <v>852</v>
      </c>
      <c r="J23" s="172"/>
      <c r="K23" s="166">
        <v>3</v>
      </c>
      <c r="L23" s="159" t="s">
        <v>562</v>
      </c>
      <c r="M23" s="159">
        <v>26000</v>
      </c>
      <c r="N23" s="159" t="s">
        <v>194</v>
      </c>
      <c r="O23" s="159"/>
      <c r="P23" s="225"/>
      <c r="Q23" s="191">
        <v>381400</v>
      </c>
      <c r="R23" s="169" t="s">
        <v>979</v>
      </c>
      <c r="S23" s="169" t="s">
        <v>980</v>
      </c>
      <c r="T23" s="169" t="s">
        <v>979</v>
      </c>
      <c r="U23" s="169" t="s">
        <v>980</v>
      </c>
      <c r="V23" s="36" t="s">
        <v>964</v>
      </c>
      <c r="W23" s="14" t="s">
        <v>964</v>
      </c>
      <c r="X23" s="14" t="s">
        <v>964</v>
      </c>
      <c r="Y23" s="68"/>
      <c r="Z23" s="68"/>
    </row>
    <row r="24" spans="1:26" s="10" customFormat="1" ht="30.75" customHeight="1">
      <c r="A24" s="2">
        <v>12</v>
      </c>
      <c r="B24" s="159" t="s">
        <v>807</v>
      </c>
      <c r="C24" s="159" t="s">
        <v>808</v>
      </c>
      <c r="D24" s="159" t="s">
        <v>809</v>
      </c>
      <c r="E24" s="159" t="s">
        <v>810</v>
      </c>
      <c r="F24" s="159" t="s">
        <v>840</v>
      </c>
      <c r="G24" s="159" t="s">
        <v>841</v>
      </c>
      <c r="H24" s="171">
        <v>2012</v>
      </c>
      <c r="I24" s="43" t="s">
        <v>853</v>
      </c>
      <c r="J24" s="172" t="s">
        <v>863</v>
      </c>
      <c r="K24" s="159"/>
      <c r="L24" s="159">
        <v>380</v>
      </c>
      <c r="M24" s="159">
        <v>500</v>
      </c>
      <c r="N24" s="159" t="s">
        <v>194</v>
      </c>
      <c r="O24" s="159"/>
      <c r="P24" s="167"/>
      <c r="Q24" s="159"/>
      <c r="R24" s="169" t="s">
        <v>981</v>
      </c>
      <c r="S24" s="169" t="s">
        <v>982</v>
      </c>
      <c r="T24" s="161"/>
      <c r="U24" s="161"/>
      <c r="V24" s="36" t="s">
        <v>964</v>
      </c>
      <c r="W24" s="14"/>
      <c r="X24" s="14"/>
      <c r="Y24" s="68"/>
      <c r="Z24" s="68"/>
    </row>
    <row r="25" spans="1:26" s="10" customFormat="1" ht="25.5">
      <c r="A25" s="2">
        <v>13</v>
      </c>
      <c r="B25" s="159" t="s">
        <v>983</v>
      </c>
      <c r="C25" s="159" t="s">
        <v>984</v>
      </c>
      <c r="D25" s="159" t="s">
        <v>811</v>
      </c>
      <c r="E25" s="2" t="s">
        <v>812</v>
      </c>
      <c r="F25" s="159" t="s">
        <v>985</v>
      </c>
      <c r="G25" s="159">
        <v>2417</v>
      </c>
      <c r="H25" s="171">
        <v>2000</v>
      </c>
      <c r="I25" s="159" t="s">
        <v>854</v>
      </c>
      <c r="J25" s="172"/>
      <c r="K25" s="159">
        <v>6</v>
      </c>
      <c r="L25" s="159">
        <v>850</v>
      </c>
      <c r="M25" s="163">
        <v>2900</v>
      </c>
      <c r="N25" s="159" t="s">
        <v>194</v>
      </c>
      <c r="O25" s="159"/>
      <c r="P25" s="167"/>
      <c r="Q25" s="159"/>
      <c r="R25" s="162" t="s">
        <v>986</v>
      </c>
      <c r="S25" s="162" t="s">
        <v>987</v>
      </c>
      <c r="T25" s="161"/>
      <c r="U25" s="161"/>
      <c r="V25" s="36" t="s">
        <v>964</v>
      </c>
      <c r="W25" s="14" t="s">
        <v>964</v>
      </c>
      <c r="X25" s="14"/>
      <c r="Y25" s="68"/>
      <c r="Z25" s="68"/>
    </row>
    <row r="26" spans="1:26" s="10" customFormat="1" ht="30.75" customHeight="1">
      <c r="A26" s="2">
        <v>14</v>
      </c>
      <c r="B26" s="159" t="s">
        <v>813</v>
      </c>
      <c r="C26" s="159" t="s">
        <v>814</v>
      </c>
      <c r="D26" s="159" t="s">
        <v>815</v>
      </c>
      <c r="E26" s="159" t="s">
        <v>816</v>
      </c>
      <c r="F26" s="159" t="s">
        <v>840</v>
      </c>
      <c r="G26" s="159" t="s">
        <v>841</v>
      </c>
      <c r="H26" s="171">
        <v>2014</v>
      </c>
      <c r="I26" s="159" t="s">
        <v>855</v>
      </c>
      <c r="J26" s="172" t="s">
        <v>863</v>
      </c>
      <c r="K26" s="159"/>
      <c r="L26" s="159">
        <v>505</v>
      </c>
      <c r="M26" s="163">
        <v>625</v>
      </c>
      <c r="N26" s="159" t="s">
        <v>194</v>
      </c>
      <c r="O26" s="159"/>
      <c r="P26" s="167"/>
      <c r="Q26" s="173"/>
      <c r="R26" s="162" t="s">
        <v>989</v>
      </c>
      <c r="S26" s="162" t="s">
        <v>988</v>
      </c>
      <c r="T26" s="161"/>
      <c r="U26" s="161"/>
      <c r="V26" s="36" t="s">
        <v>964</v>
      </c>
      <c r="W26" s="14"/>
      <c r="X26" s="14"/>
      <c r="Y26" s="68"/>
      <c r="Z26" s="68"/>
    </row>
    <row r="27" spans="1:26" s="10" customFormat="1" ht="30.75" customHeight="1">
      <c r="A27" s="2">
        <v>15</v>
      </c>
      <c r="B27" s="159" t="s">
        <v>817</v>
      </c>
      <c r="C27" s="159" t="s">
        <v>818</v>
      </c>
      <c r="D27" s="159">
        <v>4900108403</v>
      </c>
      <c r="E27" s="159" t="s">
        <v>819</v>
      </c>
      <c r="F27" s="159" t="s">
        <v>838</v>
      </c>
      <c r="G27" s="159">
        <v>6128</v>
      </c>
      <c r="H27" s="171">
        <v>1980</v>
      </c>
      <c r="I27" s="159" t="s">
        <v>856</v>
      </c>
      <c r="J27" s="172"/>
      <c r="K27" s="159">
        <v>9</v>
      </c>
      <c r="L27" s="159">
        <v>2325</v>
      </c>
      <c r="M27" s="159">
        <v>7495</v>
      </c>
      <c r="N27" s="159" t="s">
        <v>194</v>
      </c>
      <c r="O27" s="159"/>
      <c r="P27" s="167"/>
      <c r="Q27" s="159"/>
      <c r="R27" s="162" t="s">
        <v>990</v>
      </c>
      <c r="S27" s="162" t="s">
        <v>991</v>
      </c>
      <c r="T27" s="161"/>
      <c r="U27" s="161"/>
      <c r="V27" s="36" t="s">
        <v>964</v>
      </c>
      <c r="W27" s="14" t="s">
        <v>964</v>
      </c>
      <c r="X27" s="14"/>
      <c r="Y27" s="68"/>
      <c r="Z27" s="68"/>
    </row>
    <row r="28" spans="1:26" s="10" customFormat="1" ht="30" customHeight="1">
      <c r="A28" s="2">
        <v>16</v>
      </c>
      <c r="B28" s="159" t="s">
        <v>813</v>
      </c>
      <c r="C28" s="159" t="s">
        <v>820</v>
      </c>
      <c r="D28" s="159" t="s">
        <v>821</v>
      </c>
      <c r="E28" s="159" t="s">
        <v>822</v>
      </c>
      <c r="F28" s="159" t="s">
        <v>458</v>
      </c>
      <c r="G28" s="43" t="s">
        <v>841</v>
      </c>
      <c r="H28" s="43">
        <v>2015</v>
      </c>
      <c r="I28" s="43" t="s">
        <v>857</v>
      </c>
      <c r="J28" s="43" t="s">
        <v>863</v>
      </c>
      <c r="K28" s="159"/>
      <c r="L28" s="174">
        <v>510</v>
      </c>
      <c r="M28" s="43">
        <v>750</v>
      </c>
      <c r="N28" s="43" t="s">
        <v>194</v>
      </c>
      <c r="O28" s="43"/>
      <c r="P28" s="167"/>
      <c r="Q28" s="159"/>
      <c r="R28" s="161" t="s">
        <v>992</v>
      </c>
      <c r="S28" s="161" t="s">
        <v>993</v>
      </c>
      <c r="T28" s="161"/>
      <c r="U28" s="161"/>
      <c r="V28" s="36" t="s">
        <v>964</v>
      </c>
      <c r="W28" s="14"/>
      <c r="X28" s="14"/>
      <c r="Y28" s="68"/>
      <c r="Z28" s="68"/>
    </row>
    <row r="29" spans="1:26" s="10" customFormat="1" ht="25.5">
      <c r="A29" s="2">
        <v>17</v>
      </c>
      <c r="B29" s="159" t="s">
        <v>803</v>
      </c>
      <c r="C29" s="159" t="s">
        <v>823</v>
      </c>
      <c r="D29" s="159" t="s">
        <v>824</v>
      </c>
      <c r="E29" s="159" t="s">
        <v>825</v>
      </c>
      <c r="F29" s="159" t="s">
        <v>838</v>
      </c>
      <c r="G29" s="43">
        <v>9291</v>
      </c>
      <c r="H29" s="43">
        <v>2017</v>
      </c>
      <c r="I29" s="43" t="s">
        <v>858</v>
      </c>
      <c r="J29" s="43"/>
      <c r="K29" s="43">
        <v>6</v>
      </c>
      <c r="L29" s="174">
        <v>7005</v>
      </c>
      <c r="M29" s="175">
        <v>18000</v>
      </c>
      <c r="N29" s="43" t="s">
        <v>194</v>
      </c>
      <c r="O29" s="43"/>
      <c r="P29" s="159" t="s">
        <v>970</v>
      </c>
      <c r="Q29" s="188">
        <v>516200</v>
      </c>
      <c r="R29" s="161" t="s">
        <v>995</v>
      </c>
      <c r="S29" s="161" t="s">
        <v>996</v>
      </c>
      <c r="T29" s="161" t="s">
        <v>995</v>
      </c>
      <c r="U29" s="161" t="s">
        <v>996</v>
      </c>
      <c r="V29" s="36" t="s">
        <v>964</v>
      </c>
      <c r="W29" s="14" t="s">
        <v>964</v>
      </c>
      <c r="X29" s="14" t="s">
        <v>964</v>
      </c>
      <c r="Y29" s="68"/>
      <c r="Z29" s="68"/>
    </row>
    <row r="30" spans="1:26" s="10" customFormat="1" ht="30" customHeight="1">
      <c r="A30" s="2">
        <v>18</v>
      </c>
      <c r="B30" s="159" t="s">
        <v>826</v>
      </c>
      <c r="C30" s="159">
        <v>815</v>
      </c>
      <c r="D30" s="159">
        <v>60907</v>
      </c>
      <c r="E30" s="159" t="s">
        <v>827</v>
      </c>
      <c r="F30" s="159" t="s">
        <v>838</v>
      </c>
      <c r="G30" s="175">
        <v>15825</v>
      </c>
      <c r="H30" s="43">
        <v>1987</v>
      </c>
      <c r="I30" s="43" t="s">
        <v>859</v>
      </c>
      <c r="J30" s="43"/>
      <c r="K30" s="43">
        <v>4</v>
      </c>
      <c r="L30" s="174">
        <v>9550</v>
      </c>
      <c r="M30" s="175">
        <v>22000</v>
      </c>
      <c r="N30" s="43" t="s">
        <v>194</v>
      </c>
      <c r="O30" s="43"/>
      <c r="P30" s="43"/>
      <c r="Q30" s="188"/>
      <c r="R30" s="169" t="s">
        <v>959</v>
      </c>
      <c r="S30" s="169" t="s">
        <v>960</v>
      </c>
      <c r="T30" s="161"/>
      <c r="U30" s="161"/>
      <c r="V30" s="36" t="s">
        <v>964</v>
      </c>
      <c r="W30" s="14"/>
      <c r="X30" s="14"/>
      <c r="Y30" s="68"/>
      <c r="Z30" s="68"/>
    </row>
    <row r="31" spans="1:26" s="10" customFormat="1" ht="29.25" customHeight="1">
      <c r="A31" s="2">
        <v>19</v>
      </c>
      <c r="B31" s="159" t="s">
        <v>828</v>
      </c>
      <c r="C31" s="159" t="s">
        <v>829</v>
      </c>
      <c r="D31" s="159" t="s">
        <v>998</v>
      </c>
      <c r="E31" s="159" t="s">
        <v>830</v>
      </c>
      <c r="F31" s="159" t="s">
        <v>838</v>
      </c>
      <c r="G31" s="374">
        <v>7146</v>
      </c>
      <c r="H31" s="159">
        <v>2007</v>
      </c>
      <c r="I31" s="225" t="s">
        <v>860</v>
      </c>
      <c r="J31" s="225" t="s">
        <v>864</v>
      </c>
      <c r="K31" s="159">
        <v>6</v>
      </c>
      <c r="L31" s="375">
        <v>5050</v>
      </c>
      <c r="M31" s="374">
        <v>13000</v>
      </c>
      <c r="N31" s="159" t="s">
        <v>194</v>
      </c>
      <c r="O31" s="159"/>
      <c r="P31" s="159"/>
      <c r="Q31" s="188"/>
      <c r="R31" s="376" t="s">
        <v>1101</v>
      </c>
      <c r="S31" s="176" t="s">
        <v>1102</v>
      </c>
      <c r="T31" s="161"/>
      <c r="U31" s="161"/>
      <c r="V31" s="36" t="s">
        <v>964</v>
      </c>
      <c r="W31" s="36" t="s">
        <v>964</v>
      </c>
      <c r="X31" s="14"/>
      <c r="Y31" s="68"/>
      <c r="Z31" s="68"/>
    </row>
    <row r="32" spans="1:26" s="10" customFormat="1" ht="53.25" customHeight="1">
      <c r="A32" s="2">
        <v>20</v>
      </c>
      <c r="B32" s="159" t="s">
        <v>452</v>
      </c>
      <c r="C32" s="159" t="s">
        <v>831</v>
      </c>
      <c r="D32" s="159" t="s">
        <v>832</v>
      </c>
      <c r="E32" s="159" t="s">
        <v>833</v>
      </c>
      <c r="F32" s="159" t="s">
        <v>838</v>
      </c>
      <c r="G32" s="374">
        <v>2999</v>
      </c>
      <c r="H32" s="159">
        <v>2010</v>
      </c>
      <c r="I32" s="225" t="s">
        <v>861</v>
      </c>
      <c r="J32" s="159"/>
      <c r="K32" s="159">
        <v>6</v>
      </c>
      <c r="L32" s="375">
        <v>1375</v>
      </c>
      <c r="M32" s="374">
        <v>3300</v>
      </c>
      <c r="N32" s="159" t="s">
        <v>194</v>
      </c>
      <c r="O32" s="159">
        <v>316334</v>
      </c>
      <c r="P32" s="159" t="s">
        <v>970</v>
      </c>
      <c r="Q32" s="188"/>
      <c r="R32" s="251" t="s">
        <v>1103</v>
      </c>
      <c r="S32" s="161" t="s">
        <v>1104</v>
      </c>
      <c r="T32" s="161"/>
      <c r="U32" s="161"/>
      <c r="V32" s="36" t="s">
        <v>964</v>
      </c>
      <c r="W32" s="36" t="s">
        <v>964</v>
      </c>
      <c r="X32" s="14"/>
      <c r="Y32" s="68"/>
      <c r="Z32" s="68"/>
    </row>
    <row r="33" spans="1:26" s="10" customFormat="1" ht="47.25" customHeight="1">
      <c r="A33" s="2">
        <v>21</v>
      </c>
      <c r="B33" s="159" t="s">
        <v>834</v>
      </c>
      <c r="C33" s="159" t="s">
        <v>835</v>
      </c>
      <c r="D33" s="159" t="s">
        <v>836</v>
      </c>
      <c r="E33" s="159" t="s">
        <v>837</v>
      </c>
      <c r="F33" s="159" t="s">
        <v>459</v>
      </c>
      <c r="G33" s="374">
        <v>2521</v>
      </c>
      <c r="H33" s="159">
        <v>2009</v>
      </c>
      <c r="I33" s="225" t="s">
        <v>862</v>
      </c>
      <c r="J33" s="159"/>
      <c r="K33" s="159">
        <v>5</v>
      </c>
      <c r="L33" s="375">
        <v>800</v>
      </c>
      <c r="M33" s="374">
        <v>2295</v>
      </c>
      <c r="N33" s="159" t="s">
        <v>194</v>
      </c>
      <c r="O33" s="159">
        <v>156379</v>
      </c>
      <c r="P33" s="159" t="s">
        <v>865</v>
      </c>
      <c r="Q33" s="188"/>
      <c r="R33" s="251" t="s">
        <v>1103</v>
      </c>
      <c r="S33" s="161" t="s">
        <v>1104</v>
      </c>
      <c r="T33" s="161"/>
      <c r="U33" s="161"/>
      <c r="V33" s="36" t="s">
        <v>964</v>
      </c>
      <c r="W33" s="36" t="s">
        <v>964</v>
      </c>
      <c r="X33" s="14"/>
      <c r="Y33" s="68"/>
      <c r="Z33" s="68"/>
    </row>
    <row r="34" spans="1:26" s="10" customFormat="1" ht="18.75" customHeight="1">
      <c r="A34" s="385" t="s">
        <v>1111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123"/>
      <c r="N34" s="123"/>
      <c r="O34" s="120"/>
      <c r="P34" s="120"/>
      <c r="Q34" s="120"/>
      <c r="R34" s="112"/>
      <c r="S34" s="112"/>
      <c r="T34" s="112"/>
      <c r="U34" s="112"/>
      <c r="V34" s="227"/>
      <c r="W34" s="227"/>
      <c r="X34" s="227"/>
      <c r="Y34" s="112"/>
      <c r="Z34" s="112"/>
    </row>
    <row r="35" spans="1:26" s="10" customFormat="1" ht="24" customHeight="1">
      <c r="A35" s="2">
        <v>1</v>
      </c>
      <c r="B35" s="119" t="s">
        <v>450</v>
      </c>
      <c r="C35" s="119" t="s">
        <v>451</v>
      </c>
      <c r="D35" s="119" t="s">
        <v>454</v>
      </c>
      <c r="E35" s="119" t="s">
        <v>455</v>
      </c>
      <c r="F35" s="119" t="s">
        <v>458</v>
      </c>
      <c r="G35" s="119"/>
      <c r="H35" s="119">
        <v>2016</v>
      </c>
      <c r="I35" s="119" t="s">
        <v>460</v>
      </c>
      <c r="J35" s="119"/>
      <c r="K35" s="119"/>
      <c r="L35" s="2"/>
      <c r="M35" s="119">
        <v>750</v>
      </c>
      <c r="N35" s="119"/>
      <c r="O35" s="119"/>
      <c r="P35" s="119"/>
      <c r="Q35" s="30"/>
      <c r="R35" s="141" t="s">
        <v>464</v>
      </c>
      <c r="S35" s="141" t="s">
        <v>997</v>
      </c>
      <c r="T35" s="68"/>
      <c r="U35" s="68"/>
      <c r="V35" s="14" t="s">
        <v>964</v>
      </c>
      <c r="W35" s="14"/>
      <c r="X35" s="14"/>
      <c r="Y35" s="68"/>
      <c r="Z35" s="68"/>
    </row>
    <row r="36" spans="1:26" s="10" customFormat="1" ht="27.75" customHeight="1">
      <c r="A36" s="2">
        <v>2</v>
      </c>
      <c r="B36" s="178" t="s">
        <v>452</v>
      </c>
      <c r="C36" s="83" t="s">
        <v>453</v>
      </c>
      <c r="D36" s="83" t="s">
        <v>456</v>
      </c>
      <c r="E36" s="83" t="s">
        <v>457</v>
      </c>
      <c r="F36" s="83" t="s">
        <v>459</v>
      </c>
      <c r="G36" s="83">
        <v>2999</v>
      </c>
      <c r="H36" s="83">
        <v>2009</v>
      </c>
      <c r="I36" s="83" t="s">
        <v>461</v>
      </c>
      <c r="J36" s="83" t="s">
        <v>462</v>
      </c>
      <c r="K36" s="83">
        <v>9</v>
      </c>
      <c r="L36" s="2"/>
      <c r="M36" s="83">
        <v>3300</v>
      </c>
      <c r="N36" s="83" t="s">
        <v>193</v>
      </c>
      <c r="O36" s="83">
        <v>216261</v>
      </c>
      <c r="P36" s="83" t="s">
        <v>463</v>
      </c>
      <c r="Q36" s="30"/>
      <c r="R36" s="114" t="s">
        <v>465</v>
      </c>
      <c r="S36" s="114" t="s">
        <v>994</v>
      </c>
      <c r="T36" s="68"/>
      <c r="U36" s="68"/>
      <c r="V36" s="14" t="s">
        <v>964</v>
      </c>
      <c r="W36" s="14" t="s">
        <v>964</v>
      </c>
      <c r="X36" s="14"/>
      <c r="Y36" s="68"/>
      <c r="Z36" s="68"/>
    </row>
    <row r="37" ht="12.75">
      <c r="A37" t="s">
        <v>82</v>
      </c>
    </row>
  </sheetData>
  <sheetProtection/>
  <mergeCells count="25">
    <mergeCell ref="I9:I11"/>
    <mergeCell ref="A8:Z8"/>
    <mergeCell ref="T9:U10"/>
    <mergeCell ref="Z9:Z11"/>
    <mergeCell ref="V9:Y10"/>
    <mergeCell ref="A34:L34"/>
    <mergeCell ref="K9:K11"/>
    <mergeCell ref="A9:A11"/>
    <mergeCell ref="B9:B11"/>
    <mergeCell ref="Q9:Q11"/>
    <mergeCell ref="I7:J7"/>
    <mergeCell ref="G9:G11"/>
    <mergeCell ref="J9:J11"/>
    <mergeCell ref="M9:M11"/>
    <mergeCell ref="N9:N11"/>
    <mergeCell ref="F9:F11"/>
    <mergeCell ref="A12:L12"/>
    <mergeCell ref="L9:L11"/>
    <mergeCell ref="H9:H11"/>
    <mergeCell ref="P9:P11"/>
    <mergeCell ref="R9:S10"/>
    <mergeCell ref="C9:C11"/>
    <mergeCell ref="D9:D11"/>
    <mergeCell ref="E9:E11"/>
    <mergeCell ref="O9:O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118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19.140625" style="204" customWidth="1"/>
    <col min="2" max="2" width="23.7109375" style="204" customWidth="1"/>
    <col min="3" max="3" width="23.7109375" style="205" customWidth="1"/>
    <col min="4" max="4" width="20.421875" style="205" customWidth="1"/>
    <col min="5" max="5" width="81.28125" style="437" customWidth="1"/>
    <col min="6" max="16384" width="9.140625" style="44" customWidth="1"/>
  </cols>
  <sheetData>
    <row r="7" spans="1:5" ht="12.75">
      <c r="A7" s="214" t="s">
        <v>466</v>
      </c>
      <c r="B7" s="202"/>
      <c r="C7" s="203"/>
      <c r="D7" s="203"/>
      <c r="E7" s="436"/>
    </row>
    <row r="9" spans="1:5" ht="22.5" customHeight="1">
      <c r="A9" s="429" t="s">
        <v>1</v>
      </c>
      <c r="B9" s="429"/>
      <c r="C9" s="429"/>
      <c r="D9" s="429"/>
      <c r="E9" s="429"/>
    </row>
    <row r="10" spans="1:5" ht="30">
      <c r="A10" s="195" t="s">
        <v>955</v>
      </c>
      <c r="B10" s="195" t="s">
        <v>956</v>
      </c>
      <c r="C10" s="196" t="s">
        <v>2</v>
      </c>
      <c r="D10" s="196" t="s">
        <v>957</v>
      </c>
      <c r="E10" s="195" t="s">
        <v>3</v>
      </c>
    </row>
    <row r="11" spans="1:5" ht="23.25" customHeight="1">
      <c r="A11" s="426">
        <v>2017</v>
      </c>
      <c r="B11" s="426"/>
      <c r="C11" s="426"/>
      <c r="D11" s="426"/>
      <c r="E11" s="426"/>
    </row>
    <row r="12" spans="1:6" ht="30">
      <c r="A12" s="213" t="s">
        <v>949</v>
      </c>
      <c r="B12" s="206">
        <v>42737</v>
      </c>
      <c r="C12" s="207">
        <v>800</v>
      </c>
      <c r="D12" s="207"/>
      <c r="E12" s="217" t="s">
        <v>910</v>
      </c>
      <c r="F12" s="193"/>
    </row>
    <row r="13" spans="1:6" ht="30">
      <c r="A13" s="213" t="s">
        <v>949</v>
      </c>
      <c r="B13" s="206">
        <v>42748</v>
      </c>
      <c r="C13" s="207">
        <v>3156.49</v>
      </c>
      <c r="D13" s="207"/>
      <c r="E13" s="217" t="s">
        <v>911</v>
      </c>
      <c r="F13" s="193"/>
    </row>
    <row r="14" spans="1:6" ht="45">
      <c r="A14" s="213" t="s">
        <v>953</v>
      </c>
      <c r="B14" s="206">
        <v>42800</v>
      </c>
      <c r="C14" s="207">
        <v>4298.12</v>
      </c>
      <c r="D14" s="207"/>
      <c r="E14" s="217" t="s">
        <v>912</v>
      </c>
      <c r="F14" s="193"/>
    </row>
    <row r="15" spans="1:6" ht="30">
      <c r="A15" s="213" t="s">
        <v>949</v>
      </c>
      <c r="B15" s="206">
        <v>42838</v>
      </c>
      <c r="C15" s="207">
        <v>2177.1</v>
      </c>
      <c r="D15" s="207"/>
      <c r="E15" s="217" t="s">
        <v>913</v>
      </c>
      <c r="F15" s="193"/>
    </row>
    <row r="16" spans="1:6" ht="30">
      <c r="A16" s="213" t="s">
        <v>949</v>
      </c>
      <c r="B16" s="206">
        <v>42882</v>
      </c>
      <c r="C16" s="207">
        <v>800</v>
      </c>
      <c r="D16" s="207"/>
      <c r="E16" s="217" t="s">
        <v>914</v>
      </c>
      <c r="F16" s="193"/>
    </row>
    <row r="17" spans="1:6" ht="21.75" customHeight="1">
      <c r="A17" s="213" t="s">
        <v>948</v>
      </c>
      <c r="B17" s="206">
        <v>42902</v>
      </c>
      <c r="C17" s="207">
        <v>338</v>
      </c>
      <c r="D17" s="207"/>
      <c r="E17" s="217" t="s">
        <v>915</v>
      </c>
      <c r="F17" s="193"/>
    </row>
    <row r="18" spans="1:6" ht="60">
      <c r="A18" s="213" t="s">
        <v>949</v>
      </c>
      <c r="B18" s="206">
        <v>42915</v>
      </c>
      <c r="C18" s="207">
        <v>4709.36</v>
      </c>
      <c r="D18" s="207"/>
      <c r="E18" s="217" t="s">
        <v>916</v>
      </c>
      <c r="F18" s="193"/>
    </row>
    <row r="19" spans="1:6" ht="30">
      <c r="A19" s="213" t="s">
        <v>949</v>
      </c>
      <c r="B19" s="206">
        <v>42961</v>
      </c>
      <c r="C19" s="207">
        <v>15832.67</v>
      </c>
      <c r="D19" s="207"/>
      <c r="E19" s="217" t="s">
        <v>917</v>
      </c>
      <c r="F19" s="193"/>
    </row>
    <row r="20" spans="1:6" ht="30">
      <c r="A20" s="213" t="s">
        <v>949</v>
      </c>
      <c r="B20" s="206">
        <v>42996</v>
      </c>
      <c r="C20" s="207">
        <v>2460</v>
      </c>
      <c r="D20" s="207"/>
      <c r="E20" s="217" t="s">
        <v>918</v>
      </c>
      <c r="F20" s="193"/>
    </row>
    <row r="21" spans="1:6" ht="30">
      <c r="A21" s="213" t="s">
        <v>949</v>
      </c>
      <c r="B21" s="206">
        <v>43037</v>
      </c>
      <c r="C21" s="207">
        <v>1107</v>
      </c>
      <c r="D21" s="207"/>
      <c r="E21" s="217" t="s">
        <v>919</v>
      </c>
      <c r="F21" s="193"/>
    </row>
    <row r="22" spans="1:6" ht="18" customHeight="1">
      <c r="A22" s="213" t="s">
        <v>948</v>
      </c>
      <c r="B22" s="206">
        <v>43092</v>
      </c>
      <c r="C22" s="207">
        <v>850</v>
      </c>
      <c r="D22" s="207"/>
      <c r="E22" s="213" t="s">
        <v>920</v>
      </c>
      <c r="F22" s="193"/>
    </row>
    <row r="23" spans="1:5" ht="22.5" customHeight="1">
      <c r="A23" s="195"/>
      <c r="B23" s="195"/>
      <c r="C23" s="209">
        <f>SUM(C12:C22)</f>
        <v>36528.74</v>
      </c>
      <c r="D23" s="209"/>
      <c r="E23" s="195"/>
    </row>
    <row r="24" spans="1:5" ht="22.5" customHeight="1">
      <c r="A24" s="426">
        <v>2018</v>
      </c>
      <c r="B24" s="426"/>
      <c r="C24" s="426"/>
      <c r="D24" s="426"/>
      <c r="E24" s="426"/>
    </row>
    <row r="25" spans="1:9" s="4" customFormat="1" ht="22.5" customHeight="1">
      <c r="A25" s="213" t="s">
        <v>948</v>
      </c>
      <c r="B25" s="206">
        <v>43122</v>
      </c>
      <c r="C25" s="210">
        <v>5484.8</v>
      </c>
      <c r="D25" s="210"/>
      <c r="E25" s="217" t="s">
        <v>921</v>
      </c>
      <c r="F25" s="193"/>
      <c r="G25" s="15"/>
      <c r="H25" s="15"/>
      <c r="I25" s="15"/>
    </row>
    <row r="26" spans="1:9" s="4" customFormat="1" ht="30">
      <c r="A26" s="213" t="s">
        <v>949</v>
      </c>
      <c r="B26" s="206">
        <v>43152</v>
      </c>
      <c r="C26" s="210">
        <v>1925</v>
      </c>
      <c r="D26" s="210"/>
      <c r="E26" s="217" t="s">
        <v>922</v>
      </c>
      <c r="F26" s="193"/>
      <c r="G26" s="15"/>
      <c r="H26" s="15"/>
      <c r="I26" s="15"/>
    </row>
    <row r="27" spans="1:9" s="4" customFormat="1" ht="30">
      <c r="A27" s="213" t="s">
        <v>950</v>
      </c>
      <c r="B27" s="206">
        <v>43198</v>
      </c>
      <c r="C27" s="210">
        <v>6523.3</v>
      </c>
      <c r="D27" s="210"/>
      <c r="E27" s="217" t="s">
        <v>923</v>
      </c>
      <c r="F27" s="193"/>
      <c r="G27" s="15"/>
      <c r="H27" s="15"/>
      <c r="I27" s="15"/>
    </row>
    <row r="28" spans="1:9" s="4" customFormat="1" ht="30">
      <c r="A28" s="213" t="s">
        <v>949</v>
      </c>
      <c r="B28" s="206">
        <v>43216</v>
      </c>
      <c r="C28" s="210">
        <v>19178</v>
      </c>
      <c r="D28" s="210"/>
      <c r="E28" s="217" t="s">
        <v>924</v>
      </c>
      <c r="F28" s="193"/>
      <c r="G28" s="15"/>
      <c r="H28" s="15"/>
      <c r="I28" s="15"/>
    </row>
    <row r="29" spans="1:9" s="4" customFormat="1" ht="30">
      <c r="A29" s="213" t="s">
        <v>949</v>
      </c>
      <c r="B29" s="206">
        <v>43210</v>
      </c>
      <c r="C29" s="210">
        <v>546.29</v>
      </c>
      <c r="D29" s="210"/>
      <c r="E29" s="217" t="s">
        <v>925</v>
      </c>
      <c r="F29" s="193"/>
      <c r="G29" s="15"/>
      <c r="H29" s="15"/>
      <c r="I29" s="15"/>
    </row>
    <row r="30" spans="1:9" s="4" customFormat="1" ht="30">
      <c r="A30" s="213" t="s">
        <v>949</v>
      </c>
      <c r="B30" s="206">
        <v>43259</v>
      </c>
      <c r="C30" s="210">
        <v>600</v>
      </c>
      <c r="D30" s="210"/>
      <c r="E30" s="217" t="s">
        <v>926</v>
      </c>
      <c r="F30" s="193"/>
      <c r="G30" s="15"/>
      <c r="H30" s="15"/>
      <c r="I30" s="15"/>
    </row>
    <row r="31" spans="1:9" s="4" customFormat="1" ht="30">
      <c r="A31" s="213" t="s">
        <v>949</v>
      </c>
      <c r="B31" s="206">
        <v>43255</v>
      </c>
      <c r="C31" s="210">
        <v>1822</v>
      </c>
      <c r="D31" s="210"/>
      <c r="E31" s="217" t="s">
        <v>927</v>
      </c>
      <c r="F31" s="193"/>
      <c r="G31" s="15"/>
      <c r="H31" s="15"/>
      <c r="I31" s="15"/>
    </row>
    <row r="32" spans="1:9" s="4" customFormat="1" ht="30">
      <c r="A32" s="213" t="s">
        <v>951</v>
      </c>
      <c r="B32" s="206">
        <v>43274</v>
      </c>
      <c r="C32" s="210">
        <v>1200</v>
      </c>
      <c r="D32" s="210"/>
      <c r="E32" s="217" t="s">
        <v>928</v>
      </c>
      <c r="F32" s="193"/>
      <c r="G32" s="15"/>
      <c r="H32" s="15"/>
      <c r="I32" s="15"/>
    </row>
    <row r="33" spans="1:9" s="4" customFormat="1" ht="30">
      <c r="A33" s="213" t="s">
        <v>949</v>
      </c>
      <c r="B33" s="206">
        <v>43332</v>
      </c>
      <c r="C33" s="210">
        <v>638.76</v>
      </c>
      <c r="D33" s="210"/>
      <c r="E33" s="217" t="s">
        <v>929</v>
      </c>
      <c r="F33" s="193"/>
      <c r="G33" s="15"/>
      <c r="H33" s="15"/>
      <c r="I33" s="15"/>
    </row>
    <row r="34" spans="1:9" s="4" customFormat="1" ht="30">
      <c r="A34" s="213" t="s">
        <v>951</v>
      </c>
      <c r="B34" s="206">
        <v>43381</v>
      </c>
      <c r="C34" s="210">
        <v>2461.2</v>
      </c>
      <c r="D34" s="210"/>
      <c r="E34" s="217" t="s">
        <v>930</v>
      </c>
      <c r="F34" s="193"/>
      <c r="G34" s="15"/>
      <c r="H34" s="15"/>
      <c r="I34" s="15"/>
    </row>
    <row r="35" spans="1:9" s="4" customFormat="1" ht="30">
      <c r="A35" s="213" t="s">
        <v>949</v>
      </c>
      <c r="B35" s="206">
        <v>43306</v>
      </c>
      <c r="C35" s="210">
        <v>1107</v>
      </c>
      <c r="D35" s="210"/>
      <c r="E35" s="217" t="s">
        <v>931</v>
      </c>
      <c r="F35" s="193"/>
      <c r="G35" s="15"/>
      <c r="H35" s="15"/>
      <c r="I35" s="15"/>
    </row>
    <row r="36" spans="1:9" s="4" customFormat="1" ht="22.5" customHeight="1">
      <c r="A36" s="213" t="s">
        <v>948</v>
      </c>
      <c r="B36" s="206">
        <v>43438</v>
      </c>
      <c r="C36" s="210">
        <v>338</v>
      </c>
      <c r="D36" s="210"/>
      <c r="E36" s="217" t="s">
        <v>915</v>
      </c>
      <c r="F36" s="193"/>
      <c r="G36" s="15"/>
      <c r="H36" s="15"/>
      <c r="I36" s="15"/>
    </row>
    <row r="37" spans="1:9" s="4" customFormat="1" ht="30">
      <c r="A37" s="213" t="s">
        <v>949</v>
      </c>
      <c r="B37" s="206">
        <v>43462</v>
      </c>
      <c r="C37" s="210">
        <v>350</v>
      </c>
      <c r="D37" s="210"/>
      <c r="E37" s="217" t="s">
        <v>932</v>
      </c>
      <c r="F37" s="193"/>
      <c r="G37" s="15"/>
      <c r="H37" s="15"/>
      <c r="I37" s="15"/>
    </row>
    <row r="38" spans="1:9" s="4" customFormat="1" ht="22.5" customHeight="1">
      <c r="A38" s="213" t="s">
        <v>954</v>
      </c>
      <c r="B38" s="206">
        <v>43462</v>
      </c>
      <c r="C38" s="207">
        <v>3151</v>
      </c>
      <c r="D38" s="207"/>
      <c r="E38" s="217" t="s">
        <v>942</v>
      </c>
      <c r="F38" s="193"/>
      <c r="G38" s="15"/>
      <c r="H38" s="15"/>
      <c r="I38" s="15"/>
    </row>
    <row r="39" spans="1:9" s="4" customFormat="1" ht="22.5" customHeight="1">
      <c r="A39" s="213"/>
      <c r="B39" s="206"/>
      <c r="C39" s="211">
        <f>SUM(C25:C38)</f>
        <v>45325.35</v>
      </c>
      <c r="D39" s="211"/>
      <c r="E39" s="213"/>
      <c r="F39" s="193"/>
      <c r="G39" s="15"/>
      <c r="H39" s="15"/>
      <c r="I39" s="15"/>
    </row>
    <row r="40" spans="1:9" s="4" customFormat="1" ht="22.5" customHeight="1">
      <c r="A40" s="424">
        <v>2019</v>
      </c>
      <c r="B40" s="424"/>
      <c r="C40" s="424"/>
      <c r="D40" s="424"/>
      <c r="E40" s="424"/>
      <c r="F40" s="193"/>
      <c r="G40" s="15"/>
      <c r="H40" s="15"/>
      <c r="I40" s="15"/>
    </row>
    <row r="41" spans="1:9" s="4" customFormat="1" ht="22.5" customHeight="1">
      <c r="A41" s="213" t="s">
        <v>951</v>
      </c>
      <c r="B41" s="206">
        <v>43509</v>
      </c>
      <c r="C41" s="207">
        <v>7170.6</v>
      </c>
      <c r="D41" s="207"/>
      <c r="E41" s="217" t="s">
        <v>933</v>
      </c>
      <c r="F41" s="193"/>
      <c r="G41" s="15"/>
      <c r="H41" s="15"/>
      <c r="I41" s="15"/>
    </row>
    <row r="42" spans="1:9" s="4" customFormat="1" ht="22.5" customHeight="1">
      <c r="A42" s="213" t="s">
        <v>952</v>
      </c>
      <c r="B42" s="206">
        <v>43521</v>
      </c>
      <c r="C42" s="207">
        <v>1459.33</v>
      </c>
      <c r="D42" s="207"/>
      <c r="E42" s="217" t="s">
        <v>934</v>
      </c>
      <c r="F42" s="193"/>
      <c r="G42" s="15"/>
      <c r="H42" s="15"/>
      <c r="I42" s="15"/>
    </row>
    <row r="43" spans="1:9" s="4" customFormat="1" ht="30">
      <c r="A43" s="213" t="s">
        <v>949</v>
      </c>
      <c r="B43" s="206">
        <v>43521</v>
      </c>
      <c r="C43" s="207">
        <v>291</v>
      </c>
      <c r="D43" s="207"/>
      <c r="E43" s="217" t="s">
        <v>935</v>
      </c>
      <c r="F43" s="193"/>
      <c r="G43" s="15"/>
      <c r="H43" s="15"/>
      <c r="I43" s="15"/>
    </row>
    <row r="44" spans="1:9" s="4" customFormat="1" ht="30">
      <c r="A44" s="213" t="s">
        <v>949</v>
      </c>
      <c r="B44" s="206">
        <v>43546</v>
      </c>
      <c r="C44" s="207">
        <v>174.44</v>
      </c>
      <c r="D44" s="207"/>
      <c r="E44" s="217" t="s">
        <v>936</v>
      </c>
      <c r="F44" s="193"/>
      <c r="G44" s="15"/>
      <c r="H44" s="15"/>
      <c r="I44" s="15"/>
    </row>
    <row r="45" spans="1:9" s="4" customFormat="1" ht="30">
      <c r="A45" s="213" t="s">
        <v>949</v>
      </c>
      <c r="B45" s="206">
        <v>43568</v>
      </c>
      <c r="C45" s="207">
        <v>634</v>
      </c>
      <c r="D45" s="207"/>
      <c r="E45" s="217" t="s">
        <v>937</v>
      </c>
      <c r="F45" s="193"/>
      <c r="G45" s="15"/>
      <c r="H45" s="15"/>
      <c r="I45" s="15"/>
    </row>
    <row r="46" spans="1:9" s="4" customFormat="1" ht="22.5" customHeight="1">
      <c r="A46" s="213" t="s">
        <v>953</v>
      </c>
      <c r="B46" s="206">
        <v>43619</v>
      </c>
      <c r="C46" s="207">
        <v>600</v>
      </c>
      <c r="D46" s="207"/>
      <c r="E46" s="217" t="s">
        <v>938</v>
      </c>
      <c r="F46" s="193"/>
      <c r="G46" s="15"/>
      <c r="H46" s="15"/>
      <c r="I46" s="15"/>
    </row>
    <row r="47" spans="1:9" s="4" customFormat="1" ht="30">
      <c r="A47" s="213" t="s">
        <v>949</v>
      </c>
      <c r="B47" s="206">
        <v>43614</v>
      </c>
      <c r="C47" s="207">
        <v>650</v>
      </c>
      <c r="D47" s="207"/>
      <c r="E47" s="217" t="s">
        <v>939</v>
      </c>
      <c r="F47" s="193"/>
      <c r="G47" s="15"/>
      <c r="H47" s="15"/>
      <c r="I47" s="15"/>
    </row>
    <row r="48" spans="1:9" s="4" customFormat="1" ht="30">
      <c r="A48" s="213" t="s">
        <v>949</v>
      </c>
      <c r="B48" s="206">
        <v>43657</v>
      </c>
      <c r="C48" s="207">
        <v>2100</v>
      </c>
      <c r="D48" s="207"/>
      <c r="E48" s="217" t="s">
        <v>940</v>
      </c>
      <c r="F48" s="193"/>
      <c r="G48" s="15"/>
      <c r="H48" s="15"/>
      <c r="I48" s="15"/>
    </row>
    <row r="49" spans="1:9" s="4" customFormat="1" ht="30">
      <c r="A49" s="213" t="s">
        <v>949</v>
      </c>
      <c r="B49" s="206">
        <v>43756</v>
      </c>
      <c r="C49" s="207">
        <v>29160</v>
      </c>
      <c r="D49" s="207"/>
      <c r="E49" s="217" t="s">
        <v>941</v>
      </c>
      <c r="F49" s="193"/>
      <c r="G49" s="15"/>
      <c r="H49" s="15"/>
      <c r="I49" s="15"/>
    </row>
    <row r="50" spans="1:9" s="4" customFormat="1" ht="22.5" customHeight="1">
      <c r="A50" s="197"/>
      <c r="B50" s="208"/>
      <c r="C50" s="212">
        <f>SUM(C41:C49)</f>
        <v>42239.37</v>
      </c>
      <c r="D50" s="212"/>
      <c r="E50" s="198"/>
      <c r="F50" s="193"/>
      <c r="G50" s="15"/>
      <c r="H50" s="15"/>
      <c r="I50" s="15"/>
    </row>
    <row r="51" spans="1:9" s="4" customFormat="1" ht="22.5" customHeight="1">
      <c r="A51" s="425">
        <v>2020</v>
      </c>
      <c r="B51" s="425"/>
      <c r="C51" s="425"/>
      <c r="D51" s="425"/>
      <c r="E51" s="425"/>
      <c r="F51" s="193"/>
      <c r="G51" s="15"/>
      <c r="H51" s="15"/>
      <c r="I51" s="15"/>
    </row>
    <row r="52" spans="1:9" s="4" customFormat="1" ht="30">
      <c r="A52" s="213" t="s">
        <v>953</v>
      </c>
      <c r="B52" s="206">
        <v>43865</v>
      </c>
      <c r="C52" s="207">
        <v>527.99</v>
      </c>
      <c r="D52" s="207"/>
      <c r="E52" s="217" t="s">
        <v>943</v>
      </c>
      <c r="F52" s="193"/>
      <c r="G52" s="15"/>
      <c r="H52" s="15"/>
      <c r="I52" s="15"/>
    </row>
    <row r="53" spans="1:9" s="4" customFormat="1" ht="21.75" customHeight="1">
      <c r="A53" s="213" t="s">
        <v>951</v>
      </c>
      <c r="B53" s="206">
        <v>43960</v>
      </c>
      <c r="C53" s="207">
        <v>569.94</v>
      </c>
      <c r="D53" s="207"/>
      <c r="E53" s="217" t="s">
        <v>944</v>
      </c>
      <c r="F53" s="193"/>
      <c r="G53" s="15"/>
      <c r="H53" s="15"/>
      <c r="I53" s="15"/>
    </row>
    <row r="54" spans="1:9" s="4" customFormat="1" ht="30">
      <c r="A54" s="213" t="s">
        <v>949</v>
      </c>
      <c r="B54" s="206">
        <v>44007</v>
      </c>
      <c r="C54" s="207">
        <v>3200</v>
      </c>
      <c r="D54" s="207"/>
      <c r="E54" s="217" t="s">
        <v>945</v>
      </c>
      <c r="F54" s="193"/>
      <c r="G54" s="15"/>
      <c r="H54" s="15"/>
      <c r="I54" s="15"/>
    </row>
    <row r="55" spans="1:9" s="4" customFormat="1" ht="30">
      <c r="A55" s="213" t="s">
        <v>949</v>
      </c>
      <c r="B55" s="206">
        <v>44027</v>
      </c>
      <c r="C55" s="207">
        <v>697.59</v>
      </c>
      <c r="D55" s="207"/>
      <c r="E55" s="217" t="s">
        <v>946</v>
      </c>
      <c r="F55" s="193"/>
      <c r="G55" s="15"/>
      <c r="H55" s="15"/>
      <c r="I55" s="15"/>
    </row>
    <row r="56" spans="1:9" s="4" customFormat="1" ht="30">
      <c r="A56" s="213" t="s">
        <v>953</v>
      </c>
      <c r="B56" s="206">
        <v>44040</v>
      </c>
      <c r="C56" s="207">
        <v>480</v>
      </c>
      <c r="D56" s="207"/>
      <c r="E56" s="217" t="s">
        <v>947</v>
      </c>
      <c r="F56" s="193"/>
      <c r="G56" s="15"/>
      <c r="H56" s="15"/>
      <c r="I56" s="15"/>
    </row>
    <row r="57" spans="1:9" s="4" customFormat="1" ht="30">
      <c r="A57" s="213" t="s">
        <v>949</v>
      </c>
      <c r="B57" s="206">
        <v>44119</v>
      </c>
      <c r="C57" s="207">
        <v>430.5</v>
      </c>
      <c r="D57" s="216"/>
      <c r="E57" s="217" t="s">
        <v>958</v>
      </c>
      <c r="F57" s="193"/>
      <c r="G57" s="15"/>
      <c r="H57" s="15"/>
      <c r="I57" s="15"/>
    </row>
    <row r="58" spans="1:9" s="4" customFormat="1" ht="22.5" customHeight="1">
      <c r="A58" s="435" t="s">
        <v>951</v>
      </c>
      <c r="B58" s="199">
        <v>44056</v>
      </c>
      <c r="C58" s="200"/>
      <c r="D58" s="216">
        <v>2000</v>
      </c>
      <c r="E58" s="213"/>
      <c r="F58" s="193"/>
      <c r="G58" s="15"/>
      <c r="H58" s="15"/>
      <c r="I58" s="15"/>
    </row>
    <row r="59" spans="1:9" s="4" customFormat="1" ht="22.5" customHeight="1">
      <c r="A59" s="435" t="s">
        <v>1106</v>
      </c>
      <c r="B59" s="199"/>
      <c r="C59" s="200">
        <v>1420.5</v>
      </c>
      <c r="D59" s="216"/>
      <c r="E59" s="213"/>
      <c r="F59" s="193"/>
      <c r="G59" s="15"/>
      <c r="H59" s="15"/>
      <c r="I59" s="15"/>
    </row>
    <row r="60" spans="1:9" s="4" customFormat="1" ht="22.5" customHeight="1">
      <c r="A60" s="195"/>
      <c r="B60" s="201"/>
      <c r="C60" s="209">
        <f>SUM(C52:C59)</f>
        <v>7326.52</v>
      </c>
      <c r="D60" s="209">
        <f>SUM(D52:D58)</f>
        <v>2000</v>
      </c>
      <c r="E60" s="213"/>
      <c r="F60" s="193"/>
      <c r="G60" s="15"/>
      <c r="H60" s="15"/>
      <c r="I60" s="15"/>
    </row>
    <row r="61" spans="1:9" s="4" customFormat="1" ht="22.5" customHeight="1">
      <c r="A61" s="427" t="s">
        <v>0</v>
      </c>
      <c r="B61" s="428"/>
      <c r="C61" s="209">
        <f>SUM(C60,C50,C39,C23)</f>
        <v>131419.97999999998</v>
      </c>
      <c r="D61" s="209">
        <f>SUM(D60,D50,D39,D23)</f>
        <v>2000</v>
      </c>
      <c r="E61" s="213"/>
      <c r="F61" s="193"/>
      <c r="G61" s="15"/>
      <c r="H61" s="15"/>
      <c r="I61" s="15"/>
    </row>
    <row r="62" spans="1:9" s="4" customFormat="1" ht="22.5" customHeight="1">
      <c r="A62" s="140"/>
      <c r="B62" s="101"/>
      <c r="C62" s="100"/>
      <c r="D62" s="100"/>
      <c r="E62" s="194"/>
      <c r="F62" s="193"/>
      <c r="G62" s="15"/>
      <c r="H62" s="15"/>
      <c r="I62" s="15"/>
    </row>
    <row r="63" spans="1:9" s="4" customFormat="1" ht="22.5" customHeight="1">
      <c r="A63" s="140"/>
      <c r="B63" s="101"/>
      <c r="C63" s="100"/>
      <c r="D63" s="100"/>
      <c r="E63" s="194"/>
      <c r="F63" s="193"/>
      <c r="G63" s="15"/>
      <c r="H63" s="15"/>
      <c r="I63" s="15"/>
    </row>
    <row r="64" spans="1:9" s="4" customFormat="1" ht="22.5" customHeight="1">
      <c r="A64" s="140"/>
      <c r="B64" s="101"/>
      <c r="C64" s="100"/>
      <c r="D64" s="100"/>
      <c r="E64" s="194"/>
      <c r="F64" s="193"/>
      <c r="G64" s="15"/>
      <c r="H64" s="15"/>
      <c r="I64" s="15"/>
    </row>
    <row r="65" spans="1:9" s="4" customFormat="1" ht="22.5" customHeight="1">
      <c r="A65" s="140"/>
      <c r="B65" s="101"/>
      <c r="C65" s="100"/>
      <c r="D65" s="100"/>
      <c r="E65" s="194"/>
      <c r="F65" s="193"/>
      <c r="G65" s="15"/>
      <c r="H65" s="15"/>
      <c r="I65" s="15"/>
    </row>
    <row r="66" spans="1:9" s="4" customFormat="1" ht="22.5" customHeight="1">
      <c r="A66" s="140"/>
      <c r="B66" s="101"/>
      <c r="C66" s="100"/>
      <c r="D66" s="100"/>
      <c r="E66" s="194"/>
      <c r="F66" s="193"/>
      <c r="G66" s="15"/>
      <c r="H66" s="15"/>
      <c r="I66" s="15"/>
    </row>
    <row r="67" spans="1:9" s="4" customFormat="1" ht="22.5" customHeight="1">
      <c r="A67" s="140"/>
      <c r="B67" s="101"/>
      <c r="C67" s="100"/>
      <c r="D67" s="100"/>
      <c r="E67" s="194"/>
      <c r="F67" s="192"/>
      <c r="G67" s="15"/>
      <c r="H67" s="15"/>
      <c r="I67" s="15"/>
    </row>
    <row r="68" spans="1:9" s="4" customFormat="1" ht="22.5" customHeight="1">
      <c r="A68" s="140"/>
      <c r="B68" s="101"/>
      <c r="C68" s="100"/>
      <c r="D68" s="100"/>
      <c r="E68" s="116"/>
      <c r="F68" s="15"/>
      <c r="G68" s="15"/>
      <c r="H68" s="15"/>
      <c r="I68" s="15"/>
    </row>
    <row r="69" spans="1:9" s="4" customFormat="1" ht="22.5" customHeight="1">
      <c r="A69" s="140"/>
      <c r="B69" s="101"/>
      <c r="C69" s="100"/>
      <c r="D69" s="100"/>
      <c r="E69" s="116"/>
      <c r="F69" s="15"/>
      <c r="G69" s="15"/>
      <c r="H69" s="15"/>
      <c r="I69" s="15"/>
    </row>
    <row r="70" spans="1:9" s="4" customFormat="1" ht="22.5" customHeight="1">
      <c r="A70" s="140"/>
      <c r="B70" s="101"/>
      <c r="C70" s="100"/>
      <c r="D70" s="100"/>
      <c r="E70" s="116"/>
      <c r="F70" s="15"/>
      <c r="G70" s="15"/>
      <c r="H70" s="15"/>
      <c r="I70" s="15"/>
    </row>
    <row r="71" spans="1:9" s="4" customFormat="1" ht="22.5" customHeight="1">
      <c r="A71" s="140"/>
      <c r="B71" s="101"/>
      <c r="C71" s="100"/>
      <c r="D71" s="100"/>
      <c r="E71" s="116"/>
      <c r="F71" s="15"/>
      <c r="G71" s="15"/>
      <c r="H71" s="15"/>
      <c r="I71" s="15"/>
    </row>
    <row r="72" spans="1:9" s="4" customFormat="1" ht="22.5" customHeight="1">
      <c r="A72" s="140"/>
      <c r="B72" s="101"/>
      <c r="C72" s="100"/>
      <c r="D72" s="100"/>
      <c r="E72" s="116"/>
      <c r="F72" s="15"/>
      <c r="G72" s="15"/>
      <c r="H72" s="15"/>
      <c r="I72" s="15"/>
    </row>
    <row r="73" spans="1:9" s="4" customFormat="1" ht="22.5" customHeight="1">
      <c r="A73" s="140"/>
      <c r="B73" s="101"/>
      <c r="C73" s="100"/>
      <c r="D73" s="100"/>
      <c r="E73" s="116"/>
      <c r="F73" s="15"/>
      <c r="G73" s="15"/>
      <c r="H73" s="15"/>
      <c r="I73" s="15"/>
    </row>
    <row r="74" spans="1:9" s="4" customFormat="1" ht="22.5" customHeight="1">
      <c r="A74" s="140"/>
      <c r="B74" s="101"/>
      <c r="C74" s="100"/>
      <c r="D74" s="100"/>
      <c r="E74" s="116"/>
      <c r="F74" s="15"/>
      <c r="G74" s="15"/>
      <c r="H74" s="15"/>
      <c r="I74" s="15"/>
    </row>
    <row r="75" spans="1:9" s="4" customFormat="1" ht="22.5" customHeight="1">
      <c r="A75" s="140"/>
      <c r="B75" s="101"/>
      <c r="C75" s="100"/>
      <c r="D75" s="100"/>
      <c r="E75" s="116"/>
      <c r="F75" s="15"/>
      <c r="G75" s="15"/>
      <c r="H75" s="15"/>
      <c r="I75" s="15"/>
    </row>
    <row r="76" spans="1:9" s="4" customFormat="1" ht="22.5" customHeight="1">
      <c r="A76" s="140"/>
      <c r="B76" s="101"/>
      <c r="C76" s="100"/>
      <c r="D76" s="100"/>
      <c r="E76" s="116"/>
      <c r="F76" s="15"/>
      <c r="G76" s="15"/>
      <c r="H76" s="15"/>
      <c r="I76" s="15"/>
    </row>
    <row r="77" spans="1:9" s="4" customFormat="1" ht="22.5" customHeight="1">
      <c r="A77" s="140"/>
      <c r="B77" s="101"/>
      <c r="C77" s="100"/>
      <c r="D77" s="100"/>
      <c r="E77" s="116"/>
      <c r="F77" s="15"/>
      <c r="G77" s="15"/>
      <c r="H77" s="15"/>
      <c r="I77" s="15"/>
    </row>
    <row r="78" spans="1:9" s="4" customFormat="1" ht="22.5" customHeight="1">
      <c r="A78" s="140"/>
      <c r="B78" s="101"/>
      <c r="C78" s="100"/>
      <c r="D78" s="100"/>
      <c r="E78" s="116"/>
      <c r="F78" s="15"/>
      <c r="G78" s="15"/>
      <c r="H78" s="15"/>
      <c r="I78" s="15"/>
    </row>
    <row r="79" spans="1:9" s="4" customFormat="1" ht="22.5" customHeight="1">
      <c r="A79" s="140"/>
      <c r="B79" s="101"/>
      <c r="C79" s="100"/>
      <c r="D79" s="100"/>
      <c r="E79" s="116"/>
      <c r="F79" s="15"/>
      <c r="G79" s="15"/>
      <c r="H79" s="15"/>
      <c r="I79" s="15"/>
    </row>
    <row r="80" spans="1:9" s="4" customFormat="1" ht="22.5" customHeight="1">
      <c r="A80" s="140"/>
      <c r="B80" s="101"/>
      <c r="C80" s="100"/>
      <c r="D80" s="100"/>
      <c r="E80" s="116"/>
      <c r="F80" s="15"/>
      <c r="G80" s="15"/>
      <c r="H80" s="15"/>
      <c r="I80" s="15"/>
    </row>
    <row r="81" spans="1:9" s="4" customFormat="1" ht="22.5" customHeight="1">
      <c r="A81" s="140"/>
      <c r="B81" s="101"/>
      <c r="C81" s="100"/>
      <c r="D81" s="100"/>
      <c r="E81" s="116"/>
      <c r="F81" s="15"/>
      <c r="G81" s="15"/>
      <c r="H81" s="15"/>
      <c r="I81" s="15"/>
    </row>
    <row r="82" spans="1:9" s="4" customFormat="1" ht="22.5" customHeight="1">
      <c r="A82" s="140"/>
      <c r="B82" s="101"/>
      <c r="C82" s="100"/>
      <c r="D82" s="100"/>
      <c r="E82" s="116"/>
      <c r="F82" s="15"/>
      <c r="G82" s="15"/>
      <c r="H82" s="15"/>
      <c r="I82" s="15"/>
    </row>
    <row r="83" spans="1:9" s="4" customFormat="1" ht="22.5" customHeight="1">
      <c r="A83" s="140"/>
      <c r="B83" s="101"/>
      <c r="C83" s="100"/>
      <c r="D83" s="100"/>
      <c r="E83" s="116"/>
      <c r="F83" s="15"/>
      <c r="G83" s="15"/>
      <c r="H83" s="15"/>
      <c r="I83" s="15"/>
    </row>
    <row r="84" spans="1:9" s="4" customFormat="1" ht="22.5" customHeight="1">
      <c r="A84" s="140"/>
      <c r="B84" s="101"/>
      <c r="C84" s="100"/>
      <c r="D84" s="100"/>
      <c r="E84" s="116"/>
      <c r="F84" s="15"/>
      <c r="G84" s="15"/>
      <c r="H84" s="15"/>
      <c r="I84" s="15"/>
    </row>
    <row r="85" spans="1:9" s="4" customFormat="1" ht="22.5" customHeight="1">
      <c r="A85" s="140"/>
      <c r="B85" s="101"/>
      <c r="C85" s="100"/>
      <c r="D85" s="100"/>
      <c r="E85" s="116"/>
      <c r="F85" s="15"/>
      <c r="G85" s="15"/>
      <c r="H85" s="15"/>
      <c r="I85" s="15"/>
    </row>
    <row r="86" spans="1:9" s="4" customFormat="1" ht="22.5" customHeight="1">
      <c r="A86" s="140"/>
      <c r="B86" s="101"/>
      <c r="C86" s="100"/>
      <c r="D86" s="100"/>
      <c r="E86" s="116"/>
      <c r="F86" s="15"/>
      <c r="G86" s="15"/>
      <c r="H86" s="15"/>
      <c r="I86" s="15"/>
    </row>
    <row r="87" spans="1:9" s="4" customFormat="1" ht="22.5" customHeight="1">
      <c r="A87" s="140"/>
      <c r="B87" s="101"/>
      <c r="C87" s="100"/>
      <c r="D87" s="100"/>
      <c r="E87" s="116"/>
      <c r="F87" s="15"/>
      <c r="G87" s="15"/>
      <c r="H87" s="15"/>
      <c r="I87" s="15"/>
    </row>
    <row r="88" spans="1:9" s="4" customFormat="1" ht="22.5" customHeight="1">
      <c r="A88" s="140"/>
      <c r="B88" s="101"/>
      <c r="C88" s="100"/>
      <c r="D88" s="100"/>
      <c r="E88" s="116"/>
      <c r="F88" s="15"/>
      <c r="G88" s="15"/>
      <c r="H88" s="15"/>
      <c r="I88" s="15"/>
    </row>
    <row r="89" spans="1:9" s="4" customFormat="1" ht="22.5" customHeight="1">
      <c r="A89" s="140"/>
      <c r="B89" s="101"/>
      <c r="C89" s="100"/>
      <c r="D89" s="100"/>
      <c r="E89" s="116"/>
      <c r="F89" s="15"/>
      <c r="G89" s="15"/>
      <c r="H89" s="15"/>
      <c r="I89" s="15"/>
    </row>
    <row r="90" spans="1:9" s="4" customFormat="1" ht="22.5" customHeight="1">
      <c r="A90" s="140"/>
      <c r="B90" s="101"/>
      <c r="C90" s="100"/>
      <c r="D90" s="100"/>
      <c r="E90" s="116"/>
      <c r="F90" s="15"/>
      <c r="G90" s="15"/>
      <c r="H90" s="15"/>
      <c r="I90" s="15"/>
    </row>
    <row r="91" spans="1:9" s="4" customFormat="1" ht="22.5" customHeight="1">
      <c r="A91" s="140"/>
      <c r="B91" s="101"/>
      <c r="C91" s="100"/>
      <c r="D91" s="100"/>
      <c r="E91" s="116"/>
      <c r="F91" s="15"/>
      <c r="G91" s="15"/>
      <c r="H91" s="15"/>
      <c r="I91" s="15"/>
    </row>
    <row r="92" spans="1:9" s="4" customFormat="1" ht="22.5" customHeight="1">
      <c r="A92" s="140"/>
      <c r="B92" s="101"/>
      <c r="C92" s="100"/>
      <c r="D92" s="100"/>
      <c r="E92" s="116"/>
      <c r="F92" s="15"/>
      <c r="G92" s="15"/>
      <c r="H92" s="15"/>
      <c r="I92" s="15"/>
    </row>
    <row r="93" spans="1:9" s="4" customFormat="1" ht="22.5" customHeight="1">
      <c r="A93" s="140"/>
      <c r="B93" s="101"/>
      <c r="C93" s="100"/>
      <c r="D93" s="100"/>
      <c r="E93" s="116"/>
      <c r="F93" s="15"/>
      <c r="G93" s="15"/>
      <c r="H93" s="15"/>
      <c r="I93" s="15"/>
    </row>
    <row r="94" spans="1:9" s="4" customFormat="1" ht="22.5" customHeight="1">
      <c r="A94" s="140"/>
      <c r="B94" s="101"/>
      <c r="C94" s="100"/>
      <c r="D94" s="100"/>
      <c r="E94" s="116"/>
      <c r="F94" s="15"/>
      <c r="G94" s="15"/>
      <c r="H94" s="15"/>
      <c r="I94" s="15"/>
    </row>
    <row r="95" spans="1:9" s="4" customFormat="1" ht="22.5" customHeight="1">
      <c r="A95" s="140"/>
      <c r="B95" s="101"/>
      <c r="C95" s="100"/>
      <c r="D95" s="100"/>
      <c r="E95" s="116"/>
      <c r="F95" s="15"/>
      <c r="G95" s="15"/>
      <c r="H95" s="15"/>
      <c r="I95" s="15"/>
    </row>
    <row r="96" spans="1:9" s="4" customFormat="1" ht="22.5" customHeight="1">
      <c r="A96" s="140"/>
      <c r="B96" s="101"/>
      <c r="C96" s="100"/>
      <c r="D96" s="100"/>
      <c r="E96" s="116"/>
      <c r="F96" s="15"/>
      <c r="G96" s="15"/>
      <c r="H96" s="15"/>
      <c r="I96" s="15"/>
    </row>
    <row r="97" spans="1:9" s="4" customFormat="1" ht="22.5" customHeight="1">
      <c r="A97" s="140"/>
      <c r="B97" s="101"/>
      <c r="C97" s="100"/>
      <c r="D97" s="100"/>
      <c r="E97" s="116"/>
      <c r="F97" s="15"/>
      <c r="G97" s="15"/>
      <c r="H97" s="15"/>
      <c r="I97" s="15"/>
    </row>
    <row r="98" spans="1:9" s="4" customFormat="1" ht="22.5" customHeight="1">
      <c r="A98" s="140"/>
      <c r="B98" s="101"/>
      <c r="C98" s="100"/>
      <c r="D98" s="100"/>
      <c r="E98" s="116"/>
      <c r="F98" s="15"/>
      <c r="G98" s="15"/>
      <c r="H98" s="15"/>
      <c r="I98" s="15"/>
    </row>
    <row r="99" spans="1:9" s="4" customFormat="1" ht="22.5" customHeight="1">
      <c r="A99" s="140"/>
      <c r="B99" s="101"/>
      <c r="C99" s="100"/>
      <c r="D99" s="100"/>
      <c r="E99" s="116"/>
      <c r="F99" s="15"/>
      <c r="G99" s="15"/>
      <c r="H99" s="15"/>
      <c r="I99" s="15"/>
    </row>
    <row r="100" spans="1:9" s="4" customFormat="1" ht="22.5" customHeight="1">
      <c r="A100" s="140"/>
      <c r="B100" s="101"/>
      <c r="C100" s="100"/>
      <c r="D100" s="100"/>
      <c r="E100" s="116"/>
      <c r="F100" s="15"/>
      <c r="G100" s="15"/>
      <c r="H100" s="15"/>
      <c r="I100" s="15"/>
    </row>
    <row r="101" spans="1:9" s="4" customFormat="1" ht="22.5" customHeight="1">
      <c r="A101" s="140"/>
      <c r="B101" s="101"/>
      <c r="C101" s="100"/>
      <c r="D101" s="100"/>
      <c r="E101" s="116"/>
      <c r="F101" s="15"/>
      <c r="G101" s="15"/>
      <c r="H101" s="15"/>
      <c r="I101" s="15"/>
    </row>
    <row r="102" spans="1:9" s="4" customFormat="1" ht="22.5" customHeight="1">
      <c r="A102" s="140"/>
      <c r="B102" s="101"/>
      <c r="C102" s="100"/>
      <c r="D102" s="100"/>
      <c r="E102" s="116"/>
      <c r="F102" s="15"/>
      <c r="G102" s="15"/>
      <c r="H102" s="15"/>
      <c r="I102" s="15"/>
    </row>
    <row r="103" spans="1:9" s="4" customFormat="1" ht="22.5" customHeight="1">
      <c r="A103" s="140"/>
      <c r="B103" s="101"/>
      <c r="C103" s="100"/>
      <c r="D103" s="100"/>
      <c r="E103" s="116"/>
      <c r="F103" s="15"/>
      <c r="G103" s="15"/>
      <c r="H103" s="15"/>
      <c r="I103" s="15"/>
    </row>
    <row r="104" spans="1:9" s="4" customFormat="1" ht="22.5" customHeight="1">
      <c r="A104" s="140"/>
      <c r="B104" s="101"/>
      <c r="C104" s="100"/>
      <c r="D104" s="100"/>
      <c r="E104" s="116"/>
      <c r="F104" s="15"/>
      <c r="G104" s="15"/>
      <c r="H104" s="15"/>
      <c r="I104" s="15"/>
    </row>
    <row r="105" spans="1:9" s="4" customFormat="1" ht="22.5" customHeight="1">
      <c r="A105" s="140"/>
      <c r="B105" s="101"/>
      <c r="C105" s="100"/>
      <c r="D105" s="100"/>
      <c r="E105" s="116"/>
      <c r="F105" s="15"/>
      <c r="G105" s="15"/>
      <c r="H105" s="15"/>
      <c r="I105" s="15"/>
    </row>
    <row r="106" spans="1:9" s="4" customFormat="1" ht="22.5" customHeight="1">
      <c r="A106" s="140"/>
      <c r="B106" s="101"/>
      <c r="C106" s="100"/>
      <c r="D106" s="100"/>
      <c r="E106" s="116"/>
      <c r="F106" s="15"/>
      <c r="G106" s="15"/>
      <c r="H106" s="15"/>
      <c r="I106" s="15"/>
    </row>
    <row r="107" spans="1:9" s="4" customFormat="1" ht="22.5" customHeight="1">
      <c r="A107" s="140"/>
      <c r="B107" s="101"/>
      <c r="C107" s="100"/>
      <c r="D107" s="100"/>
      <c r="E107" s="116"/>
      <c r="F107" s="15"/>
      <c r="G107" s="15"/>
      <c r="H107" s="15"/>
      <c r="I107" s="15"/>
    </row>
    <row r="108" spans="1:9" s="4" customFormat="1" ht="22.5" customHeight="1">
      <c r="A108" s="140"/>
      <c r="B108" s="101"/>
      <c r="C108" s="100"/>
      <c r="D108" s="100"/>
      <c r="E108" s="116"/>
      <c r="F108" s="15"/>
      <c r="G108" s="15"/>
      <c r="H108" s="15"/>
      <c r="I108" s="15"/>
    </row>
    <row r="109" spans="1:9" s="4" customFormat="1" ht="22.5" customHeight="1">
      <c r="A109" s="140"/>
      <c r="B109" s="101"/>
      <c r="C109" s="100"/>
      <c r="D109" s="100"/>
      <c r="E109" s="116"/>
      <c r="F109" s="15"/>
      <c r="G109" s="15"/>
      <c r="H109" s="15"/>
      <c r="I109" s="15"/>
    </row>
    <row r="110" spans="1:9" s="4" customFormat="1" ht="22.5" customHeight="1">
      <c r="A110" s="140"/>
      <c r="B110" s="101"/>
      <c r="C110" s="100"/>
      <c r="D110" s="100"/>
      <c r="E110" s="116"/>
      <c r="F110" s="15"/>
      <c r="G110" s="15"/>
      <c r="H110" s="15"/>
      <c r="I110" s="15"/>
    </row>
    <row r="111" spans="1:9" s="4" customFormat="1" ht="22.5" customHeight="1">
      <c r="A111" s="140"/>
      <c r="B111" s="101"/>
      <c r="C111" s="100"/>
      <c r="D111" s="100"/>
      <c r="E111" s="116"/>
      <c r="F111" s="15"/>
      <c r="G111" s="15"/>
      <c r="H111" s="15"/>
      <c r="I111" s="15"/>
    </row>
    <row r="112" spans="1:9" s="4" customFormat="1" ht="22.5" customHeight="1">
      <c r="A112" s="140"/>
      <c r="B112" s="101"/>
      <c r="C112" s="100"/>
      <c r="D112" s="100"/>
      <c r="E112" s="116"/>
      <c r="F112" s="15"/>
      <c r="G112" s="15"/>
      <c r="H112" s="15"/>
      <c r="I112" s="15"/>
    </row>
    <row r="113" spans="1:9" s="4" customFormat="1" ht="22.5" customHeight="1">
      <c r="A113" s="140"/>
      <c r="B113" s="101"/>
      <c r="C113" s="100"/>
      <c r="D113" s="100"/>
      <c r="E113" s="116"/>
      <c r="F113" s="15"/>
      <c r="G113" s="15"/>
      <c r="H113" s="15"/>
      <c r="I113" s="15"/>
    </row>
    <row r="114" spans="1:9" s="4" customFormat="1" ht="22.5" customHeight="1">
      <c r="A114" s="140"/>
      <c r="B114" s="101"/>
      <c r="C114" s="100"/>
      <c r="D114" s="100"/>
      <c r="E114" s="116"/>
      <c r="F114" s="15"/>
      <c r="G114" s="15"/>
      <c r="H114" s="15"/>
      <c r="I114" s="15"/>
    </row>
    <row r="115" spans="1:9" s="4" customFormat="1" ht="22.5" customHeight="1">
      <c r="A115" s="140"/>
      <c r="B115" s="101"/>
      <c r="C115" s="100"/>
      <c r="D115" s="100"/>
      <c r="E115" s="116"/>
      <c r="F115" s="15"/>
      <c r="G115" s="15"/>
      <c r="H115" s="15"/>
      <c r="I115" s="15"/>
    </row>
    <row r="116" spans="1:9" s="4" customFormat="1" ht="22.5" customHeight="1">
      <c r="A116" s="140"/>
      <c r="B116" s="101"/>
      <c r="C116" s="100"/>
      <c r="D116" s="100"/>
      <c r="E116" s="116"/>
      <c r="F116" s="15"/>
      <c r="G116" s="15"/>
      <c r="H116" s="15"/>
      <c r="I116" s="15"/>
    </row>
    <row r="118" ht="12.75">
      <c r="A118" s="215" t="s">
        <v>82</v>
      </c>
    </row>
  </sheetData>
  <sheetProtection/>
  <mergeCells count="6">
    <mergeCell ref="A40:E40"/>
    <mergeCell ref="A51:E51"/>
    <mergeCell ref="A24:E24"/>
    <mergeCell ref="A61:B61"/>
    <mergeCell ref="A9:E9"/>
    <mergeCell ref="A11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6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34"/>
  <sheetViews>
    <sheetView zoomScalePageLayoutView="0" workbookViewId="0" topLeftCell="A14">
      <selection activeCell="C24" sqref="C24"/>
    </sheetView>
  </sheetViews>
  <sheetFormatPr defaultColWidth="9.140625" defaultRowHeight="12.75"/>
  <cols>
    <col min="1" max="1" width="5.8515625" style="55" customWidth="1"/>
    <col min="2" max="2" width="42.421875" style="0" customWidth="1"/>
    <col min="3" max="4" width="20.140625" style="45" customWidth="1"/>
    <col min="5" max="6" width="20.140625" style="0" customWidth="1"/>
  </cols>
  <sheetData>
    <row r="7" spans="2:4" ht="16.5">
      <c r="B7" s="8" t="s">
        <v>42</v>
      </c>
      <c r="D7" s="46"/>
    </row>
    <row r="8" ht="16.5">
      <c r="B8" s="8"/>
    </row>
    <row r="9" spans="2:4" ht="12.75" customHeight="1">
      <c r="B9" s="430" t="s">
        <v>71</v>
      </c>
      <c r="C9" s="430"/>
      <c r="D9" s="430"/>
    </row>
    <row r="10" spans="1:6" ht="25.5">
      <c r="A10" s="162" t="s">
        <v>24</v>
      </c>
      <c r="B10" s="162" t="s">
        <v>21</v>
      </c>
      <c r="C10" s="47" t="s">
        <v>40</v>
      </c>
      <c r="D10" s="47" t="s">
        <v>20</v>
      </c>
      <c r="E10" s="161" t="s">
        <v>1107</v>
      </c>
      <c r="F10" s="161" t="s">
        <v>1108</v>
      </c>
    </row>
    <row r="11" spans="1:6" ht="26.25" customHeight="1">
      <c r="A11" s="239">
        <v>1</v>
      </c>
      <c r="B11" s="77" t="s">
        <v>766</v>
      </c>
      <c r="C11" s="33">
        <v>8425517.5</v>
      </c>
      <c r="D11" s="33">
        <v>0</v>
      </c>
      <c r="E11" s="265"/>
      <c r="F11" s="265"/>
    </row>
    <row r="12" spans="1:6" s="6" customFormat="1" ht="26.25" customHeight="1">
      <c r="A12" s="14">
        <v>2</v>
      </c>
      <c r="B12" s="1" t="s">
        <v>1109</v>
      </c>
      <c r="C12" s="87">
        <f>673173.43+8992.67+700+47726+12045+9225</f>
        <v>751862.1000000001</v>
      </c>
      <c r="D12" s="84">
        <v>426000</v>
      </c>
      <c r="E12" s="69"/>
      <c r="F12" s="380">
        <v>9225</v>
      </c>
    </row>
    <row r="13" spans="1:6" s="6" customFormat="1" ht="26.25" customHeight="1">
      <c r="A13" s="239">
        <v>3</v>
      </c>
      <c r="B13" s="77" t="s">
        <v>84</v>
      </c>
      <c r="C13" s="48">
        <f>253313.19+1948.51+219</f>
        <v>255480.7</v>
      </c>
      <c r="D13" s="33">
        <v>0</v>
      </c>
      <c r="E13" s="69"/>
      <c r="F13" s="69"/>
    </row>
    <row r="14" spans="1:6" s="6" customFormat="1" ht="26.25" customHeight="1">
      <c r="A14" s="14">
        <v>4</v>
      </c>
      <c r="B14" s="113" t="s">
        <v>313</v>
      </c>
      <c r="C14" s="49">
        <v>491183.77</v>
      </c>
      <c r="D14" s="49">
        <v>1144.9</v>
      </c>
      <c r="E14" s="69"/>
      <c r="F14" s="69"/>
    </row>
    <row r="15" spans="1:6" s="6" customFormat="1" ht="26.25" customHeight="1">
      <c r="A15" s="239">
        <v>5</v>
      </c>
      <c r="B15" s="113" t="s">
        <v>318</v>
      </c>
      <c r="C15" s="49">
        <f>127947.94+788.9</f>
        <v>128736.84</v>
      </c>
      <c r="D15" s="51">
        <v>3384.42</v>
      </c>
      <c r="E15" s="69"/>
      <c r="F15" s="69"/>
    </row>
    <row r="16" spans="1:6" s="6" customFormat="1" ht="26.25" customHeight="1">
      <c r="A16" s="14">
        <v>6</v>
      </c>
      <c r="B16" s="113" t="s">
        <v>329</v>
      </c>
      <c r="C16" s="49">
        <v>250319.44</v>
      </c>
      <c r="D16" s="51">
        <v>16039.6</v>
      </c>
      <c r="E16" s="69"/>
      <c r="F16" s="69"/>
    </row>
    <row r="17" spans="1:6" s="6" customFormat="1" ht="26.25" customHeight="1">
      <c r="A17" s="239">
        <v>7</v>
      </c>
      <c r="B17" s="113" t="s">
        <v>337</v>
      </c>
      <c r="C17" s="49">
        <f>364112.06+399</f>
        <v>364511.06</v>
      </c>
      <c r="D17" s="51">
        <v>22968.9</v>
      </c>
      <c r="E17" s="69"/>
      <c r="F17" s="69"/>
    </row>
    <row r="18" spans="1:6" s="6" customFormat="1" ht="26.25" customHeight="1">
      <c r="A18" s="14">
        <v>8</v>
      </c>
      <c r="B18" s="113" t="s">
        <v>341</v>
      </c>
      <c r="C18" s="49">
        <f>340088.55+708.98+839</f>
        <v>341636.52999999997</v>
      </c>
      <c r="D18" s="51">
        <v>25802.75</v>
      </c>
      <c r="E18" s="69"/>
      <c r="F18" s="69"/>
    </row>
    <row r="19" spans="1:6" s="6" customFormat="1" ht="26.25" customHeight="1">
      <c r="A19" s="239">
        <v>9</v>
      </c>
      <c r="B19" s="113" t="s">
        <v>344</v>
      </c>
      <c r="C19" s="49">
        <v>129775.44</v>
      </c>
      <c r="D19" s="51">
        <v>12788.91</v>
      </c>
      <c r="E19" s="69"/>
      <c r="F19" s="69"/>
    </row>
    <row r="20" spans="1:6" s="6" customFormat="1" ht="26.25" customHeight="1">
      <c r="A20" s="14">
        <v>10</v>
      </c>
      <c r="B20" s="1" t="s">
        <v>85</v>
      </c>
      <c r="C20" s="52">
        <f>169674.06+3667.39</f>
        <v>173341.45</v>
      </c>
      <c r="D20" s="53">
        <v>0</v>
      </c>
      <c r="E20" s="69"/>
      <c r="F20" s="69"/>
    </row>
    <row r="21" spans="1:6" s="6" customFormat="1" ht="26.25" customHeight="1">
      <c r="A21" s="239">
        <v>11</v>
      </c>
      <c r="B21" s="1" t="s">
        <v>86</v>
      </c>
      <c r="C21" s="33">
        <f>556986.74+1157.48</f>
        <v>558144.22</v>
      </c>
      <c r="D21" s="33">
        <v>0</v>
      </c>
      <c r="E21" s="380"/>
      <c r="F21" s="379">
        <f>499+658.48</f>
        <v>1157.48</v>
      </c>
    </row>
    <row r="22" spans="1:6" ht="26.25" customHeight="1">
      <c r="A22" s="14">
        <v>12</v>
      </c>
      <c r="B22" s="1" t="s">
        <v>87</v>
      </c>
      <c r="C22" s="33">
        <f>367318.58+6145.1+17168.64</f>
        <v>390632.32</v>
      </c>
      <c r="D22" s="33">
        <v>0</v>
      </c>
      <c r="E22" s="379">
        <v>17168.64</v>
      </c>
      <c r="F22" s="379"/>
    </row>
    <row r="23" spans="1:6" s="6" customFormat="1" ht="26.25" customHeight="1">
      <c r="A23" s="54">
        <v>13</v>
      </c>
      <c r="B23" s="1" t="s">
        <v>88</v>
      </c>
      <c r="C23" s="56">
        <f>8489.97+20802</f>
        <v>29291.97</v>
      </c>
      <c r="D23" s="33">
        <v>0</v>
      </c>
      <c r="E23" s="380"/>
      <c r="F23" s="380"/>
    </row>
    <row r="24" spans="1:6" ht="28.5" customHeight="1">
      <c r="A24" s="377"/>
      <c r="B24" s="381" t="s">
        <v>22</v>
      </c>
      <c r="C24" s="378">
        <f>SUM(C11:C23)</f>
        <v>12290433.339999998</v>
      </c>
      <c r="D24" s="378">
        <f>SUM(D11:D23)</f>
        <v>508129.48</v>
      </c>
      <c r="E24" s="378">
        <f>SUM(E11:E23)</f>
        <v>17168.64</v>
      </c>
      <c r="F24" s="378">
        <f>SUM(F11:F23)</f>
        <v>10382.48</v>
      </c>
    </row>
    <row r="25" spans="2:4" ht="25.5">
      <c r="B25" s="382" t="s">
        <v>1110</v>
      </c>
      <c r="C25" s="50"/>
      <c r="D25" s="50"/>
    </row>
    <row r="26" spans="1:4" ht="12.75">
      <c r="A26" t="s">
        <v>82</v>
      </c>
      <c r="B26" s="6"/>
      <c r="C26" s="50"/>
      <c r="D26" s="50"/>
    </row>
    <row r="27" spans="2:4" ht="12.75">
      <c r="B27" s="6"/>
      <c r="C27" s="50"/>
      <c r="D27" s="50"/>
    </row>
    <row r="28" spans="2:4" ht="12.75">
      <c r="B28" s="6"/>
      <c r="C28" s="50"/>
      <c r="D28" s="50"/>
    </row>
    <row r="29" spans="2:4" ht="12.75">
      <c r="B29" s="6"/>
      <c r="C29" s="50"/>
      <c r="D29" s="50"/>
    </row>
    <row r="30" spans="2:4" ht="12.75">
      <c r="B30" s="6"/>
      <c r="C30" s="50"/>
      <c r="D30" s="50"/>
    </row>
    <row r="31" spans="2:4" ht="12.75">
      <c r="B31" s="6"/>
      <c r="C31" s="50"/>
      <c r="D31" s="50"/>
    </row>
    <row r="32" spans="2:4" ht="12.75">
      <c r="B32" s="6"/>
      <c r="C32" s="50"/>
      <c r="D32" s="50"/>
    </row>
    <row r="33" spans="2:4" ht="12.75">
      <c r="B33" s="6"/>
      <c r="C33" s="50"/>
      <c r="D33" s="50"/>
    </row>
    <row r="34" spans="2:4" ht="12.75">
      <c r="B34" s="6"/>
      <c r="C34" s="50"/>
      <c r="D34" s="50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5"/>
  <sheetViews>
    <sheetView zoomScalePageLayoutView="0" workbookViewId="0" topLeftCell="A13">
      <selection activeCell="B23" sqref="B23"/>
    </sheetView>
  </sheetViews>
  <sheetFormatPr defaultColWidth="9.140625" defaultRowHeight="12.75"/>
  <cols>
    <col min="1" max="1" width="4.140625" style="55" customWidth="1"/>
    <col min="2" max="2" width="53.28125" style="0" customWidth="1"/>
    <col min="3" max="3" width="37.57421875" style="0" customWidth="1"/>
  </cols>
  <sheetData>
    <row r="7" spans="2:3" ht="15" customHeight="1">
      <c r="B7" s="21" t="s">
        <v>43</v>
      </c>
      <c r="C7" s="62"/>
    </row>
    <row r="8" ht="12.75">
      <c r="B8" s="21"/>
    </row>
    <row r="9" spans="1:4" ht="69" customHeight="1">
      <c r="A9" s="434" t="s">
        <v>142</v>
      </c>
      <c r="B9" s="434"/>
      <c r="C9" s="434"/>
      <c r="D9" s="64"/>
    </row>
    <row r="10" spans="1:4" ht="9" customHeight="1">
      <c r="A10" s="63"/>
      <c r="B10" s="63"/>
      <c r="C10" s="63"/>
      <c r="D10" s="64"/>
    </row>
    <row r="12" spans="1:3" ht="30.75" customHeight="1">
      <c r="A12" s="65" t="s">
        <v>24</v>
      </c>
      <c r="B12" s="65" t="s">
        <v>38</v>
      </c>
      <c r="C12" s="66" t="s">
        <v>39</v>
      </c>
    </row>
    <row r="13" spans="1:3" ht="17.25" customHeight="1">
      <c r="A13" s="431" t="s">
        <v>482</v>
      </c>
      <c r="B13" s="432"/>
      <c r="C13" s="433"/>
    </row>
    <row r="14" spans="1:3" ht="31.5" customHeight="1">
      <c r="A14" s="54">
        <v>1</v>
      </c>
      <c r="B14" s="92" t="s">
        <v>136</v>
      </c>
      <c r="C14" s="93" t="s">
        <v>137</v>
      </c>
    </row>
    <row r="15" spans="1:3" ht="27" customHeight="1">
      <c r="A15" s="54">
        <v>2</v>
      </c>
      <c r="B15" s="94" t="s">
        <v>138</v>
      </c>
      <c r="C15" s="95" t="s">
        <v>139</v>
      </c>
    </row>
    <row r="16" spans="1:3" ht="25.5" customHeight="1">
      <c r="A16" s="54">
        <v>3</v>
      </c>
      <c r="B16" s="96" t="s">
        <v>140</v>
      </c>
      <c r="C16" s="95" t="s">
        <v>139</v>
      </c>
    </row>
    <row r="17" spans="1:3" ht="30" customHeight="1">
      <c r="A17" s="80">
        <v>4</v>
      </c>
      <c r="B17" s="96" t="s">
        <v>141</v>
      </c>
      <c r="C17" s="95" t="s">
        <v>139</v>
      </c>
    </row>
    <row r="18" spans="1:3" ht="18" customHeight="1">
      <c r="A18" s="431" t="s">
        <v>483</v>
      </c>
      <c r="B18" s="432"/>
      <c r="C18" s="433"/>
    </row>
    <row r="19" spans="1:3" ht="18" customHeight="1">
      <c r="A19" s="54">
        <v>1</v>
      </c>
      <c r="B19" s="106" t="s">
        <v>165</v>
      </c>
      <c r="C19" s="107" t="s">
        <v>166</v>
      </c>
    </row>
    <row r="20" spans="1:3" ht="24.75" customHeight="1">
      <c r="A20" s="54">
        <v>2</v>
      </c>
      <c r="B20" s="108" t="s">
        <v>167</v>
      </c>
      <c r="C20" s="109" t="s">
        <v>168</v>
      </c>
    </row>
    <row r="21" spans="1:3" ht="18" customHeight="1">
      <c r="A21" s="54">
        <v>3</v>
      </c>
      <c r="B21" s="110" t="s">
        <v>169</v>
      </c>
      <c r="C21" s="109" t="s">
        <v>170</v>
      </c>
    </row>
    <row r="22" spans="1:3" ht="18" customHeight="1">
      <c r="A22" s="54">
        <v>4</v>
      </c>
      <c r="B22" s="110" t="s">
        <v>171</v>
      </c>
      <c r="C22" s="109" t="s">
        <v>172</v>
      </c>
    </row>
    <row r="23" spans="1:3" ht="18" customHeight="1">
      <c r="A23" s="105"/>
      <c r="B23" s="143"/>
      <c r="C23" s="142"/>
    </row>
    <row r="25" ht="12.75">
      <c r="B25" t="s">
        <v>82</v>
      </c>
    </row>
  </sheetData>
  <sheetProtection/>
  <mergeCells count="3">
    <mergeCell ref="A18:C18"/>
    <mergeCell ref="A9:C9"/>
    <mergeCell ref="A13:C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marta.kubosz</cp:lastModifiedBy>
  <cp:lastPrinted>2020-03-03T12:49:45Z</cp:lastPrinted>
  <dcterms:created xsi:type="dcterms:W3CDTF">2004-04-21T13:58:08Z</dcterms:created>
  <dcterms:modified xsi:type="dcterms:W3CDTF">2020-11-19T10:28:46Z</dcterms:modified>
  <cp:category/>
  <cp:version/>
  <cp:contentType/>
  <cp:contentStatus/>
</cp:coreProperties>
</file>